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729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'Лист1'!$A$1:$I$217</definedName>
  </definedNames>
  <calcPr fullCalcOnLoad="1"/>
</workbook>
</file>

<file path=xl/sharedStrings.xml><?xml version="1.0" encoding="utf-8"?>
<sst xmlns="http://schemas.openxmlformats.org/spreadsheetml/2006/main" count="797" uniqueCount="231">
  <si>
    <t>ВСЕГО РАСХОДОВ</t>
  </si>
  <si>
    <t>Раздел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</si>
  <si>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</si>
  <si>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</si>
  <si>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</si>
  <si>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</si>
  <si>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</si>
  <si>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ВСЕГО</t>
  </si>
  <si>
    <t>Наименование</t>
  </si>
  <si>
    <t>Национальная экономика</t>
  </si>
  <si>
    <t>Культура</t>
  </si>
  <si>
    <t>Целевая статья</t>
  </si>
  <si>
    <t>Благоустройство</t>
  </si>
  <si>
    <t>Подраздел</t>
  </si>
  <si>
    <t>Коммунальное хозяйство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</si>
  <si>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</si>
  <si>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</si>
  <si>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</si>
  <si>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</si>
  <si>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</si>
  <si>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</si>
  <si>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</si>
  <si>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</si>
  <si>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</si>
  <si>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Название</t>
  </si>
  <si>
    <t>100</t>
  </si>
  <si>
    <t>Другие общегосударственные вопросы</t>
  </si>
  <si>
    <t xml:space="preserve"> </t>
  </si>
  <si>
    <t>Дорожное хозяйство (дорожные фонды)</t>
  </si>
  <si>
    <t>Культура, кинематография</t>
  </si>
  <si>
    <t>Жилищное хозяйство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</si>
  <si>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</si>
  <si>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</si>
  <si>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</si>
  <si>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</si>
  <si>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рублей</t>
  </si>
  <si>
    <t>Вид расходов</t>
  </si>
  <si>
    <t xml:space="preserve"> 05</t>
  </si>
  <si>
    <t>Национальная оборона</t>
  </si>
  <si>
    <t>Мобилизационная и вневойсковая подготовка</t>
  </si>
  <si>
    <t>Связь и информатика</t>
  </si>
  <si>
    <t>06</t>
  </si>
  <si>
    <t>12 0 00 00000</t>
  </si>
  <si>
    <t>10 0 00 00000</t>
  </si>
  <si>
    <t>10 0 01 20200</t>
  </si>
  <si>
    <t>08 0 00 00000</t>
  </si>
  <si>
    <t>08 1 00 00000</t>
  </si>
  <si>
    <t>08 1 01 06010</t>
  </si>
  <si>
    <t>Расходы на выплаты по оплате труда работников органов местного самоуправления</t>
  </si>
  <si>
    <t>08 1 01 06030</t>
  </si>
  <si>
    <t>Расходы на выплаты по оплате труда главы местной администрации</t>
  </si>
  <si>
    <t>08 1 01 04010</t>
  </si>
  <si>
    <t>08 1 01 13060</t>
  </si>
  <si>
    <t>08 1 01 75540</t>
  </si>
  <si>
    <t>08 1 02 51180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</si>
  <si>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</si>
  <si>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</si>
  <si>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08 1 02 00000</t>
  </si>
  <si>
    <t>08 1 01 70570</t>
  </si>
  <si>
    <t>08 1 01 S0570</t>
  </si>
  <si>
    <t>07 0 00 00000</t>
  </si>
  <si>
    <t>06 0 00 00000</t>
  </si>
  <si>
    <t>06 0 01 20240</t>
  </si>
  <si>
    <t xml:space="preserve">06 0 01 20240 </t>
  </si>
  <si>
    <t>05 0 00 00000</t>
  </si>
  <si>
    <t>05 1 00 00000</t>
  </si>
  <si>
    <t>Предоставление субсидий бюджетным, автономным учреждениям и иным неккомерческим организациям</t>
  </si>
  <si>
    <t>01 1 01 00000</t>
  </si>
  <si>
    <t xml:space="preserve">Расходы на ремонт улично-дорожной сети, дворовых территорий многоквартирных домов и проездов к ним </t>
  </si>
  <si>
    <t>01 1 01 20030</t>
  </si>
  <si>
    <t>14 0 00 00000</t>
  </si>
  <si>
    <t>Сельское хозяйство и рыболовство</t>
  </si>
  <si>
    <t>14 1 01 75590</t>
  </si>
  <si>
    <t>Основное мероприятие 1. Регулирование численности безнадзорных животных</t>
  </si>
  <si>
    <t>14 1 01 00000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</si>
  <si>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</si>
  <si>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</si>
  <si>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</si>
  <si>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Расходы на оплату коммунальных услуг и услуг по содержанию имущества в части пустующих муниципальных помещений</t>
  </si>
  <si>
    <t>15 0 00 00000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</si>
  <si>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</si>
  <si>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</si>
  <si>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99 0 00 00000</t>
  </si>
  <si>
    <t>99 1 00 00000</t>
  </si>
  <si>
    <t>99 3 00 90040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</si>
  <si>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</si>
  <si>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Межбюджетные трансферты</t>
  </si>
  <si>
    <t>500</t>
  </si>
  <si>
    <t>Резервные фонды</t>
  </si>
  <si>
    <t>11</t>
  </si>
  <si>
    <t>800</t>
  </si>
  <si>
    <t>99 9 00 90010</t>
  </si>
  <si>
    <t>Иные бюджетные ассигнования</t>
  </si>
  <si>
    <t xml:space="preserve">Резервный фонд администрации гп Туманный Кольского района </t>
  </si>
  <si>
    <t>Резервные фонды местных администраций</t>
  </si>
  <si>
    <t xml:space="preserve"> 99 9 00 00000</t>
  </si>
  <si>
    <t xml:space="preserve"> 99 3 00 00000</t>
  </si>
  <si>
    <t>Национальная безопасность и правоохранительная деятельность</t>
  </si>
  <si>
    <t>99 3 00 90020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</si>
  <si>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</si>
  <si>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</si>
  <si>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Социальная политика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</si>
  <si>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</si>
  <si>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>Социальное обеспечение  и иные выплаты населению</t>
  </si>
  <si>
    <t>99 1 00 80010</t>
  </si>
  <si>
    <t>Доплаты к пенсиям, дополнительное пенсионное обеспечение</t>
  </si>
  <si>
    <t>16 0 00 00000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</si>
  <si>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</si>
  <si>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</si>
  <si>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</si>
  <si>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16 0 02 20300</t>
  </si>
  <si>
    <t>16 0 01 20290</t>
  </si>
  <si>
    <t>16 0 01 00000</t>
  </si>
  <si>
    <t>16 0 02 00000</t>
  </si>
  <si>
    <t>Актуализация схем теплоснабжения, водоснабжения и водоотведения городского поселения Туманный Кольского района</t>
  </si>
  <si>
    <t>07 0 02 00000</t>
  </si>
  <si>
    <t xml:space="preserve">Разработка и проведение экспертизы проектно-сметной документации </t>
  </si>
  <si>
    <t>06 0 01 00000</t>
  </si>
  <si>
    <t>Организация и содержание мест захоронения</t>
  </si>
  <si>
    <t>06 0 02 00000</t>
  </si>
  <si>
    <t>10 0 01 00000</t>
  </si>
  <si>
    <t>04 0 00 00000</t>
  </si>
  <si>
    <t>06 0 05 20260</t>
  </si>
  <si>
    <t>06 0 05 00000</t>
  </si>
  <si>
    <t>Организация освещения улиц на территории муниципального образования городского поселения Туманный</t>
  </si>
  <si>
    <t xml:space="preserve">                                                               к решению Совета депутатов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</si>
  <si>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</si>
  <si>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</si>
  <si>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</si>
  <si>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01 0 00 00000</t>
  </si>
  <si>
    <t>01 1 00 00000</t>
  </si>
  <si>
    <t>05 1 01 00000</t>
  </si>
  <si>
    <t>05 1 01 00030</t>
  </si>
  <si>
    <t>05 1 01 00040</t>
  </si>
  <si>
    <t>05 1 01 71100</t>
  </si>
  <si>
    <t>05 1 01 S1100</t>
  </si>
  <si>
    <t>09 0 00 00000</t>
  </si>
  <si>
    <t>12 0 01 20000</t>
  </si>
  <si>
    <t>12 0 01 20220</t>
  </si>
  <si>
    <t>12 0 01 70850</t>
  </si>
  <si>
    <t>12 0 01 S0850</t>
  </si>
  <si>
    <t>14 1 00 00000</t>
  </si>
  <si>
    <t xml:space="preserve">14 0 01 75590 </t>
  </si>
  <si>
    <t>14 0 01 75590</t>
  </si>
  <si>
    <t>15 0 01 20000</t>
  </si>
  <si>
    <t>15 0 01 20260</t>
  </si>
  <si>
    <t>Основное мероприятие 1: Приобретение системы видеонаблюдения, тревожной кнопки</t>
  </si>
  <si>
    <t>Приобретение системы видеонаблюдения, тревожной кнопки</t>
  </si>
  <si>
    <t>Пенсионное обеспечение</t>
  </si>
  <si>
    <t>99 2 00 00000</t>
  </si>
  <si>
    <t>99 2 00 01010</t>
  </si>
  <si>
    <t>99 3 0000000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</si>
  <si>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</si>
  <si>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</si>
  <si>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04 002 20320</t>
  </si>
  <si>
    <t>Замена общедомовых приборов учета тепловой энергии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</si>
  <si>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</si>
  <si>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</si>
  <si>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17 0 00 00000</t>
  </si>
  <si>
    <t>17 0 01 00000</t>
  </si>
  <si>
    <t>17 0 01 20330</t>
  </si>
  <si>
    <t>17 0 02 00000</t>
  </si>
  <si>
    <t>17 0 02 20340</t>
  </si>
  <si>
    <t xml:space="preserve">Основное мероприятие 2. Приобретение материальных ценностей  для предотвращения  чрезвычайных ситуаций </t>
  </si>
  <si>
    <t>Текущий ремонт муниципальных квартир в МКД городского поселения Туманный Кольского района</t>
  </si>
  <si>
    <t>Основное мероприятие 1. Осуществление полномочий по решению вопросов местного значения поселения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</si>
  <si>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</si>
  <si>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</si>
  <si>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Основное мероприятие 3. Расходы на текущий ремонт муниципальных квартир в МКД городского поселения Туманный Кольского района</t>
  </si>
  <si>
    <t>Подпрограмма 2. "Автомобильные дороги Мурманской области"</t>
  </si>
  <si>
    <t>01 2 00 00000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</si>
  <si>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</si>
  <si>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01 2 00 49100</t>
  </si>
  <si>
    <t>01 2 00 S9100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</si>
  <si>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</si>
  <si>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07 0 01 00000</t>
  </si>
  <si>
    <t>07 0 01 20050</t>
  </si>
  <si>
    <t>07 0 02 20280</t>
  </si>
  <si>
    <t>07 0 03 00000</t>
  </si>
  <si>
    <t>07 0 03 20310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</si>
  <si>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</si>
  <si>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</si>
  <si>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</si>
  <si>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</si>
  <si>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городского поселения Туманный Кольского района</t>
  </si>
  <si>
    <t xml:space="preserve"> к решению Совета депутатов</t>
  </si>
  <si>
    <t xml:space="preserve">Распределение бюджетных ассигнований по целевым статьям (муниципальным  программам муниципального образования городское поселение Туманный и непрограммным направлениям деятельности), группам видов расходов, разделам, подразделам классификации расходов бюджета на плановый период 2023 и 2024 годов              
</t>
  </si>
  <si>
    <t>Сумма на  2023 год</t>
  </si>
  <si>
    <t>Сумма на 2024 год</t>
  </si>
  <si>
    <t>09 0 01 00000</t>
  </si>
  <si>
    <t>09 0 01 20020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</si>
  <si>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</si>
  <si>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</si>
  <si>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</si>
  <si>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 xml:space="preserve">Подпрограмма 1 "Сохранение и развитие библиотечной и культурно-досуговой деятельности" на 2019-2024 годы
</t>
  </si>
  <si>
    <t>Предоставление субсидий бюджетным, автономным учреждениям и иным некоммерческим организациям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</si>
  <si>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</si>
  <si>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Основное мероприятие 1. Содержание зеленых насаждений, благоустройство территории поселения
</t>
  </si>
  <si>
    <t>Содержание зеленых насаждений, благоустройство территории поселения, уборка территории поселения</t>
  </si>
  <si>
    <t xml:space="preserve">Муниципальная программа 7
«Жилищно-коммунальное хозяйство» на 2019-2024 годы
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</si>
  <si>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</si>
  <si>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Муниципальная программа 8  "Развитие муниципального управления" на 2019-2024 годы"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</si>
  <si>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</si>
  <si>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</si>
  <si>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Осуществление первичного воинского учета на территориях, где отсутствуют военные комиссариаты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</si>
  <si>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</si>
  <si>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2019- 2024 годы»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</si>
  <si>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2019- 2024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</si>
  <si>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</si>
  <si>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</si>
  <si>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</si>
  <si>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</si>
  <si>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2019-2024гг."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</si>
  <si>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</si>
  <si>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Расходы к субсидии на оплату взносов на капитальный ремонт за муниципальные нежилые помещения в многоквартирных домах в Мурманской области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</si>
  <si>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</si>
  <si>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</si>
  <si>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 xml:space="preserve">Основное мероприятие 2: Повышение безопасности населения </t>
  </si>
  <si>
    <t>Повышение безопасности населения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</si>
  <si>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</si>
  <si>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 xml:space="preserve">Основное мероприятие 1. Проведение работ по предупреждению и ликвидации  чрезвычайных ситуаций 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</si>
  <si>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</si>
  <si>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</si>
  <si>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</si>
  <si>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</si>
  <si>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</si>
  <si>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из местного бюджета на оплату взносов на капитальный ремонт за муниципальный жилой фонд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</si>
  <si>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</si>
  <si>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</si>
  <si>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Приложение № 5.1</t>
  </si>
  <si>
    <t xml:space="preserve">от 24.12.2021 № 231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</si>
</sst>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i/>
      <sz val="11"/>
      <color indexed="9"/>
      <name val="Times New Roman"/>
      <family val="2"/>
    </font>
    <font>
      <b/>
      <sz val="14"/>
      <color indexed="9"/>
      <name val="Times New Roman"/>
      <family val="2"/>
    </font>
    <font>
      <i/>
      <sz val="12"/>
      <color indexed="9"/>
      <name val="Times New Roman"/>
      <family val="2"/>
    </font>
    <font>
      <b/>
      <sz val="10"/>
      <color indexed="9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 CYR"/>
      <family val="1"/>
    </font>
    <font>
      <sz val="10"/>
      <color indexed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top"/>
    </xf>
    <xf numFmtId="2" fontId="8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/>
    </xf>
    <xf numFmtId="49" fontId="9" fillId="0" borderId="10" xfId="0" applyNumberFormat="1" applyFont="1" applyFill="1" applyBorder="1" applyAlignment="1">
      <alignment horizontal="justify" vertical="top"/>
    </xf>
    <xf numFmtId="2" fontId="9" fillId="0" borderId="10" xfId="52" applyNumberFormat="1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vertical="top" wrapText="1"/>
    </xf>
    <xf numFmtId="2" fontId="9" fillId="0" borderId="12" xfId="52" applyNumberFormat="1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justify" vertical="top" wrapText="1"/>
    </xf>
    <xf numFmtId="2" fontId="9" fillId="33" borderId="10" xfId="52" applyNumberFormat="1" applyFont="1" applyFill="1" applyBorder="1" applyAlignment="1">
      <alignment horizontal="justify" vertical="top" wrapText="1"/>
      <protection/>
    </xf>
    <xf numFmtId="2" fontId="8" fillId="33" borderId="10" xfId="0" applyNumberFormat="1" applyFont="1" applyFill="1" applyBorder="1" applyAlignment="1">
      <alignment horizontal="justify" vertical="top" wrapText="1"/>
    </xf>
    <xf numFmtId="2" fontId="8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justify" vertical="top"/>
    </xf>
    <xf numFmtId="2" fontId="9" fillId="0" borderId="10" xfId="0" applyNumberFormat="1" applyFont="1" applyFill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>
      <alignment horizontal="justify" vertical="top" wrapText="1"/>
      <protection/>
    </xf>
    <xf numFmtId="2" fontId="0" fillId="0" borderId="0" xfId="0" applyNumberFormat="1" applyAlignment="1">
      <alignment vertical="top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justify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justify" vertical="center" wrapText="1"/>
    </xf>
    <xf numFmtId="2" fontId="10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justify"/>
    </xf>
    <xf numFmtId="49" fontId="7" fillId="0" borderId="10" xfId="0" applyNumberFormat="1" applyFont="1" applyFill="1" applyBorder="1" applyAlignment="1">
      <alignment horizontal="left" vertical="center" wrapText="1" readingOrder="1"/>
    </xf>
    <xf numFmtId="2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justify" vertical="center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justify" vertical="top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top" wrapText="1" readingOrder="1"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 applyProtection="1">
      <alignment vertical="top" wrapText="1" readingOrder="1"/>
      <protection locked="0"/>
    </xf>
    <xf numFmtId="0" fontId="11" fillId="0" borderId="10" xfId="52" applyNumberFormat="1" applyFont="1" applyFill="1" applyBorder="1" applyAlignment="1" applyProtection="1">
      <alignment wrapText="1"/>
      <protection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justify" vertical="top"/>
    </xf>
    <xf numFmtId="3" fontId="2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3" fontId="5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5%20&#1056;&#1072;&#1079;&#1076;&#1077;&#1083;%20&#1087;&#1086;&#1076;&#1088;&#1072;&#1079;&#1076;&#1077;&#108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 t="str">
            <v>Общегосударственные вопросы</v>
          </cell>
        </row>
        <row r="13">
          <cell r="A13" t="str">
            <v>Функционирование высшего должностного лица субъекта Российской Федерации и муниципального образования</v>
          </cell>
        </row>
        <row r="14">
          <cell r="A14" t="str">
            <v>Непрограммная деятельность</v>
          </cell>
        </row>
        <row r="17">
          <cell r="A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3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2.75" customHeight="1"/>
  <cols>
    <col min="1" max="1" width="57.8515625" style="0" customWidth="1"/>
    <col min="2" max="2" width="13.57421875" style="0" customWidth="1"/>
    <col min="3" max="3" width="9.140625" style="16" customWidth="1"/>
    <col min="4" max="4" width="7.57421875" style="0" customWidth="1"/>
    <col min="5" max="5" width="11.140625" style="0" customWidth="1"/>
    <col min="6" max="6" width="13.8515625" style="0" customWidth="1"/>
    <col min="7" max="7" width="12.7109375" style="0" customWidth="1"/>
    <col min="8" max="8" width="12.00390625" style="0" customWidth="1"/>
    <col min="9" max="9" width="13.8515625" style="0" customWidth="1"/>
    <col min="10" max="10" width="11.7109375" style="0" bestFit="1" customWidth="1"/>
  </cols>
  <sheetData>
    <row r="1" spans="2:9" ht="15.75">
      <c r="B1" s="18"/>
      <c r="C1" s="18"/>
      <c r="D1" s="18"/>
      <c r="E1" s="93"/>
      <c r="F1" s="93"/>
      <c r="G1" s="93"/>
      <c r="H1" s="124" t="s">
        <v>229</v>
      </c>
      <c r="I1" s="124"/>
    </row>
    <row r="2" spans="2:9" ht="15.75">
      <c r="B2" s="18"/>
      <c r="C2" s="18"/>
      <c r="D2" s="93" t="s">
        <v>125</v>
      </c>
      <c r="E2" s="93"/>
      <c r="F2" s="94"/>
      <c r="G2" s="124" t="s">
        <v>185</v>
      </c>
      <c r="H2" s="124"/>
      <c r="I2" s="124"/>
    </row>
    <row r="3" spans="2:9" ht="15.75" customHeight="1">
      <c r="B3" s="94"/>
      <c r="C3" s="93"/>
      <c r="D3" s="93"/>
      <c r="E3" s="94"/>
      <c r="F3" s="124" t="s">
        <v>184</v>
      </c>
      <c r="G3" s="124"/>
      <c r="H3" s="124"/>
      <c r="I3" s="124"/>
    </row>
    <row r="4" spans="2:9" ht="18" customHeight="1">
      <c r="B4" s="18"/>
      <c r="C4" s="93"/>
      <c r="D4" s="93"/>
      <c r="E4" s="93"/>
      <c r="F4" s="93"/>
      <c r="G4" s="93"/>
      <c r="H4" s="124" t="s">
        <v>230</v>
      </c>
      <c r="I4" s="124"/>
    </row>
    <row r="5" spans="3:4" ht="15.75">
      <c r="C5"/>
      <c r="D5" s="15"/>
    </row>
    <row r="6" spans="1:4" ht="15">
      <c r="A6" s="125"/>
      <c r="B6" s="126"/>
      <c r="C6" s="126"/>
      <c r="D6" s="126"/>
    </row>
    <row r="7" spans="1:9" ht="75.75" customHeight="1">
      <c r="A7" s="127" t="s">
        <v>186</v>
      </c>
      <c r="B7" s="127"/>
      <c r="C7" s="127"/>
      <c r="D7" s="127"/>
      <c r="E7" s="127"/>
      <c r="F7" s="127"/>
      <c r="G7" s="127"/>
      <c r="H7" s="127"/>
      <c r="I7" s="127"/>
    </row>
    <row r="8" spans="1:7" ht="15.75">
      <c r="A8" s="10"/>
      <c r="D8" s="10"/>
      <c r="E8" s="10"/>
      <c r="F8" s="11"/>
      <c r="G8" s="11" t="s">
        <v>35</v>
      </c>
    </row>
    <row r="9" spans="1:9" ht="63.75">
      <c r="A9" s="20" t="s">
        <v>8</v>
      </c>
      <c r="B9" s="21" t="s">
        <v>11</v>
      </c>
      <c r="C9" s="21" t="s">
        <v>36</v>
      </c>
      <c r="D9" s="22" t="s">
        <v>1</v>
      </c>
      <c r="E9" s="22" t="s">
        <v>13</v>
      </c>
      <c r="F9" s="23" t="s">
        <v>187</v>
      </c>
      <c r="G9" s="24" t="s">
        <v>31</v>
      </c>
      <c r="H9" s="24" t="s">
        <v>188</v>
      </c>
      <c r="I9" s="24" t="s">
        <v>31</v>
      </c>
    </row>
    <row r="10" spans="1:9" ht="12.75" hidden="1">
      <c r="A10" s="1" t="s">
        <v>24</v>
      </c>
      <c r="B10" s="2"/>
      <c r="C10" s="2"/>
      <c r="D10" s="2" t="s">
        <v>1</v>
      </c>
      <c r="E10" s="2" t="s">
        <v>13</v>
      </c>
      <c r="F10" s="3" t="s">
        <v>3</v>
      </c>
      <c r="G10" s="14"/>
      <c r="H10" s="14"/>
      <c r="I10" s="14"/>
    </row>
    <row r="11" spans="1:9" ht="12.75" hidden="1">
      <c r="A11" s="4" t="s">
        <v>7</v>
      </c>
      <c r="B11" s="5"/>
      <c r="C11" s="6"/>
      <c r="D11" s="6"/>
      <c r="E11" s="6"/>
      <c r="F11" s="12">
        <v>30734408.5</v>
      </c>
      <c r="G11" s="14"/>
      <c r="H11" s="14"/>
      <c r="I11" s="14"/>
    </row>
    <row r="12" spans="1:10" s="37" customFormat="1" ht="42" customHeight="1">
      <c r="A12" s="98" t="s">
        <v>191</v>
      </c>
      <c r="B12" s="47" t="s">
        <v>129</v>
      </c>
      <c r="C12" s="35"/>
      <c r="D12" s="35" t="s">
        <v>27</v>
      </c>
      <c r="E12" s="35" t="s">
        <v>27</v>
      </c>
      <c r="F12" s="36">
        <f>F13+F19</f>
        <v>1623514.13</v>
      </c>
      <c r="G12" s="36">
        <f>G13+G19</f>
        <v>1107514.13</v>
      </c>
      <c r="H12" s="36">
        <f>H13+H19</f>
        <v>1669514.13</v>
      </c>
      <c r="I12" s="36">
        <f>I13+I19</f>
        <v>1107514.13</v>
      </c>
      <c r="J12" s="92"/>
    </row>
    <row r="13" spans="1:9" s="37" customFormat="1" ht="42" customHeight="1">
      <c r="A13" s="97" t="s">
        <v>108</v>
      </c>
      <c r="B13" s="41" t="s">
        <v>130</v>
      </c>
      <c r="C13" s="35"/>
      <c r="D13" s="35" t="s">
        <v>27</v>
      </c>
      <c r="E13" s="35" t="s">
        <v>27</v>
      </c>
      <c r="F13" s="38">
        <f>F14</f>
        <v>457709.78</v>
      </c>
      <c r="G13" s="38">
        <f>G16</f>
        <v>0</v>
      </c>
      <c r="H13" s="38">
        <f>H14</f>
        <v>503709.78</v>
      </c>
      <c r="I13" s="39">
        <f>I16</f>
        <v>0</v>
      </c>
    </row>
    <row r="14" spans="1:9" s="37" customFormat="1" ht="42" customHeight="1">
      <c r="A14" s="97" t="s">
        <v>126</v>
      </c>
      <c r="B14" s="48" t="s">
        <v>67</v>
      </c>
      <c r="C14" s="35"/>
      <c r="D14" s="35"/>
      <c r="E14" s="35"/>
      <c r="F14" s="38">
        <f>F15</f>
        <v>457709.78</v>
      </c>
      <c r="G14" s="38">
        <v>0</v>
      </c>
      <c r="H14" s="38">
        <f>H15</f>
        <v>503709.78</v>
      </c>
      <c r="I14" s="39">
        <v>0</v>
      </c>
    </row>
    <row r="15" spans="1:9" s="37" customFormat="1" ht="27" customHeight="1">
      <c r="A15" s="58" t="s">
        <v>68</v>
      </c>
      <c r="B15" s="48" t="s">
        <v>69</v>
      </c>
      <c r="C15" s="35"/>
      <c r="D15" s="35"/>
      <c r="E15" s="35"/>
      <c r="F15" s="38">
        <f>F16</f>
        <v>457709.78</v>
      </c>
      <c r="G15" s="38">
        <v>0</v>
      </c>
      <c r="H15" s="38">
        <f>H16</f>
        <v>503709.78</v>
      </c>
      <c r="I15" s="39">
        <v>0</v>
      </c>
    </row>
    <row r="16" spans="1:9" s="37" customFormat="1" ht="30" customHeight="1">
      <c r="A16" s="61" t="s">
        <v>75</v>
      </c>
      <c r="B16" s="41" t="s">
        <v>69</v>
      </c>
      <c r="C16" s="35" t="s">
        <v>6</v>
      </c>
      <c r="D16" s="35" t="s">
        <v>27</v>
      </c>
      <c r="E16" s="35" t="s">
        <v>27</v>
      </c>
      <c r="F16" s="38">
        <f aca="true" t="shared" si="0" ref="F16:I17">F17</f>
        <v>457709.78</v>
      </c>
      <c r="G16" s="38">
        <f t="shared" si="0"/>
        <v>0</v>
      </c>
      <c r="H16" s="38">
        <f t="shared" si="0"/>
        <v>503709.78</v>
      </c>
      <c r="I16" s="39">
        <f t="shared" si="0"/>
        <v>0</v>
      </c>
    </row>
    <row r="17" spans="1:9" s="37" customFormat="1" ht="18.75" customHeight="1">
      <c r="A17" s="62" t="s">
        <v>9</v>
      </c>
      <c r="B17" s="41" t="s">
        <v>69</v>
      </c>
      <c r="C17" s="35" t="s">
        <v>6</v>
      </c>
      <c r="D17" s="35" t="s">
        <v>18</v>
      </c>
      <c r="E17" s="35" t="s">
        <v>27</v>
      </c>
      <c r="F17" s="38">
        <f t="shared" si="0"/>
        <v>457709.78</v>
      </c>
      <c r="G17" s="38">
        <f t="shared" si="0"/>
        <v>0</v>
      </c>
      <c r="H17" s="38">
        <f t="shared" si="0"/>
        <v>503709.78</v>
      </c>
      <c r="I17" s="39">
        <f t="shared" si="0"/>
        <v>0</v>
      </c>
    </row>
    <row r="18" spans="1:9" s="37" customFormat="1" ht="18" customHeight="1">
      <c r="A18" s="63" t="s">
        <v>28</v>
      </c>
      <c r="B18" s="41" t="s">
        <v>69</v>
      </c>
      <c r="C18" s="35" t="s">
        <v>6</v>
      </c>
      <c r="D18" s="35" t="s">
        <v>18</v>
      </c>
      <c r="E18" s="35" t="s">
        <v>17</v>
      </c>
      <c r="F18" s="88">
        <v>457709.78</v>
      </c>
      <c r="G18" s="88">
        <v>0</v>
      </c>
      <c r="H18" s="88">
        <v>503709.78</v>
      </c>
      <c r="I18" s="39">
        <v>0</v>
      </c>
    </row>
    <row r="19" spans="1:9" s="37" customFormat="1" ht="18" customHeight="1">
      <c r="A19" s="99" t="s">
        <v>169</v>
      </c>
      <c r="B19" s="41" t="s">
        <v>170</v>
      </c>
      <c r="C19" s="90"/>
      <c r="D19" s="90"/>
      <c r="E19" s="90"/>
      <c r="F19" s="38">
        <f>F20+F24</f>
        <v>1165804.3499999999</v>
      </c>
      <c r="G19" s="38">
        <f>G20+G24</f>
        <v>1107514.13</v>
      </c>
      <c r="H19" s="38">
        <f>H20+H24</f>
        <v>1165804.3499999999</v>
      </c>
      <c r="I19" s="38">
        <f>I20+I24</f>
        <v>1107514.13</v>
      </c>
    </row>
    <row r="20" spans="1:9" s="37" customFormat="1" ht="40.5" customHeight="1">
      <c r="A20" s="100" t="s">
        <v>171</v>
      </c>
      <c r="B20" s="42" t="s">
        <v>172</v>
      </c>
      <c r="C20" s="90"/>
      <c r="D20" s="90"/>
      <c r="E20" s="90"/>
      <c r="F20" s="38">
        <f aca="true" t="shared" si="1" ref="F20:I22">F21</f>
        <v>1107514.13</v>
      </c>
      <c r="G20" s="38">
        <f t="shared" si="1"/>
        <v>1107514.13</v>
      </c>
      <c r="H20" s="39">
        <f t="shared" si="1"/>
        <v>1107514.13</v>
      </c>
      <c r="I20" s="39">
        <f t="shared" si="1"/>
        <v>1107514.13</v>
      </c>
    </row>
    <row r="21" spans="1:9" s="37" customFormat="1" ht="27" customHeight="1">
      <c r="A21" s="91" t="s">
        <v>75</v>
      </c>
      <c r="B21" s="42" t="s">
        <v>172</v>
      </c>
      <c r="C21" s="90" t="s">
        <v>6</v>
      </c>
      <c r="D21" s="90"/>
      <c r="E21" s="90"/>
      <c r="F21" s="38">
        <f t="shared" si="1"/>
        <v>1107514.13</v>
      </c>
      <c r="G21" s="38">
        <f t="shared" si="1"/>
        <v>1107514.13</v>
      </c>
      <c r="H21" s="39">
        <f t="shared" si="1"/>
        <v>1107514.13</v>
      </c>
      <c r="I21" s="39">
        <f t="shared" si="1"/>
        <v>1107514.13</v>
      </c>
    </row>
    <row r="22" spans="1:9" s="37" customFormat="1" ht="18" customHeight="1">
      <c r="A22" s="62" t="s">
        <v>9</v>
      </c>
      <c r="B22" s="42" t="s">
        <v>172</v>
      </c>
      <c r="C22" s="90" t="s">
        <v>6</v>
      </c>
      <c r="D22" s="90" t="s">
        <v>18</v>
      </c>
      <c r="E22" s="90"/>
      <c r="F22" s="38">
        <f t="shared" si="1"/>
        <v>1107514.13</v>
      </c>
      <c r="G22" s="38">
        <f t="shared" si="1"/>
        <v>1107514.13</v>
      </c>
      <c r="H22" s="39">
        <f t="shared" si="1"/>
        <v>1107514.13</v>
      </c>
      <c r="I22" s="39">
        <f t="shared" si="1"/>
        <v>1107514.13</v>
      </c>
    </row>
    <row r="23" spans="1:9" s="37" customFormat="1" ht="18" customHeight="1">
      <c r="A23" s="58" t="s">
        <v>28</v>
      </c>
      <c r="B23" s="42" t="s">
        <v>172</v>
      </c>
      <c r="C23" s="90" t="s">
        <v>6</v>
      </c>
      <c r="D23" s="90" t="s">
        <v>18</v>
      </c>
      <c r="E23" s="90" t="s">
        <v>17</v>
      </c>
      <c r="F23" s="38">
        <v>1107514.13</v>
      </c>
      <c r="G23" s="38">
        <f>F23</f>
        <v>1107514.13</v>
      </c>
      <c r="H23" s="39">
        <v>1107514.13</v>
      </c>
      <c r="I23" s="39">
        <f>H23</f>
        <v>1107514.13</v>
      </c>
    </row>
    <row r="24" spans="1:9" s="37" customFormat="1" ht="54.75" customHeight="1">
      <c r="A24" s="74" t="s">
        <v>228</v>
      </c>
      <c r="B24" s="42" t="s">
        <v>173</v>
      </c>
      <c r="C24" s="90"/>
      <c r="D24" s="90"/>
      <c r="E24" s="90"/>
      <c r="F24" s="38">
        <f>F25</f>
        <v>58290.22</v>
      </c>
      <c r="G24" s="38">
        <f aca="true" t="shared" si="2" ref="G24:I26">G25</f>
        <v>0</v>
      </c>
      <c r="H24" s="38">
        <f t="shared" si="2"/>
        <v>58290.22</v>
      </c>
      <c r="I24" s="38">
        <f t="shared" si="2"/>
        <v>0</v>
      </c>
    </row>
    <row r="25" spans="1:9" s="37" customFormat="1" ht="29.25" customHeight="1">
      <c r="A25" s="91" t="s">
        <v>75</v>
      </c>
      <c r="B25" s="42" t="s">
        <v>173</v>
      </c>
      <c r="C25" s="90" t="s">
        <v>6</v>
      </c>
      <c r="D25" s="90"/>
      <c r="E25" s="90"/>
      <c r="F25" s="38">
        <f>F26</f>
        <v>58290.22</v>
      </c>
      <c r="G25" s="38">
        <f t="shared" si="2"/>
        <v>0</v>
      </c>
      <c r="H25" s="38">
        <f t="shared" si="2"/>
        <v>58290.22</v>
      </c>
      <c r="I25" s="38">
        <f t="shared" si="2"/>
        <v>0</v>
      </c>
    </row>
    <row r="26" spans="1:9" s="37" customFormat="1" ht="18" customHeight="1">
      <c r="A26" s="62" t="s">
        <v>9</v>
      </c>
      <c r="B26" s="42" t="s">
        <v>173</v>
      </c>
      <c r="C26" s="90" t="s">
        <v>6</v>
      </c>
      <c r="D26" s="90" t="s">
        <v>18</v>
      </c>
      <c r="E26" s="90"/>
      <c r="F26" s="38">
        <f>F27</f>
        <v>58290.22</v>
      </c>
      <c r="G26" s="38">
        <f t="shared" si="2"/>
        <v>0</v>
      </c>
      <c r="H26" s="38">
        <f t="shared" si="2"/>
        <v>58290.22</v>
      </c>
      <c r="I26" s="38">
        <f t="shared" si="2"/>
        <v>0</v>
      </c>
    </row>
    <row r="27" spans="1:9" s="37" customFormat="1" ht="18" customHeight="1">
      <c r="A27" s="58" t="s">
        <v>28</v>
      </c>
      <c r="B27" s="42" t="s">
        <v>173</v>
      </c>
      <c r="C27" s="90" t="s">
        <v>6</v>
      </c>
      <c r="D27" s="90" t="s">
        <v>18</v>
      </c>
      <c r="E27" s="90" t="s">
        <v>17</v>
      </c>
      <c r="F27" s="88">
        <v>58290.22</v>
      </c>
      <c r="G27" s="88">
        <v>0</v>
      </c>
      <c r="H27" s="88">
        <v>58290.22</v>
      </c>
      <c r="I27" s="39">
        <v>0</v>
      </c>
    </row>
    <row r="28" spans="1:9" s="37" customFormat="1" ht="54.75" customHeight="1">
      <c r="A28" s="102" t="s">
        <v>192</v>
      </c>
      <c r="B28" s="47" t="s">
        <v>121</v>
      </c>
      <c r="C28" s="26"/>
      <c r="D28" s="26" t="s">
        <v>27</v>
      </c>
      <c r="E28" s="26" t="s">
        <v>27</v>
      </c>
      <c r="F28" s="27">
        <f>F29</f>
        <v>178806.22</v>
      </c>
      <c r="G28" s="27">
        <f>G29</f>
        <v>0</v>
      </c>
      <c r="H28" s="27">
        <f>H29</f>
        <v>178806.22</v>
      </c>
      <c r="I28" s="27">
        <f>I29</f>
        <v>0</v>
      </c>
    </row>
    <row r="29" spans="1:9" s="37" customFormat="1" ht="27.75" customHeight="1">
      <c r="A29" s="74" t="s">
        <v>156</v>
      </c>
      <c r="B29" s="42" t="s">
        <v>157</v>
      </c>
      <c r="C29" s="26"/>
      <c r="D29" s="26"/>
      <c r="E29" s="26"/>
      <c r="F29" s="29">
        <f aca="true" t="shared" si="3" ref="F29:I32">F30</f>
        <v>178806.22</v>
      </c>
      <c r="G29" s="29">
        <f t="shared" si="3"/>
        <v>0</v>
      </c>
      <c r="H29" s="29">
        <f t="shared" si="3"/>
        <v>178806.22</v>
      </c>
      <c r="I29" s="29">
        <f t="shared" si="3"/>
        <v>0</v>
      </c>
    </row>
    <row r="30" spans="1:9" s="37" customFormat="1" ht="15.75" customHeight="1">
      <c r="A30" s="74" t="s">
        <v>155</v>
      </c>
      <c r="B30" s="42" t="s">
        <v>154</v>
      </c>
      <c r="C30" s="26"/>
      <c r="D30" s="26"/>
      <c r="E30" s="26"/>
      <c r="F30" s="29">
        <f t="shared" si="3"/>
        <v>178806.22</v>
      </c>
      <c r="G30" s="29">
        <f t="shared" si="3"/>
        <v>0</v>
      </c>
      <c r="H30" s="29">
        <f t="shared" si="3"/>
        <v>178806.22</v>
      </c>
      <c r="I30" s="29">
        <f t="shared" si="3"/>
        <v>0</v>
      </c>
    </row>
    <row r="31" spans="1:9" s="37" customFormat="1" ht="28.5" customHeight="1">
      <c r="A31" s="63" t="s">
        <v>75</v>
      </c>
      <c r="B31" s="42" t="s">
        <v>154</v>
      </c>
      <c r="C31" s="26" t="s">
        <v>6</v>
      </c>
      <c r="D31" s="26" t="s">
        <v>27</v>
      </c>
      <c r="E31" s="26" t="s">
        <v>27</v>
      </c>
      <c r="F31" s="29">
        <f t="shared" si="3"/>
        <v>178806.22</v>
      </c>
      <c r="G31" s="29">
        <f t="shared" si="3"/>
        <v>0</v>
      </c>
      <c r="H31" s="29">
        <f t="shared" si="3"/>
        <v>178806.22</v>
      </c>
      <c r="I31" s="29">
        <f t="shared" si="3"/>
        <v>0</v>
      </c>
    </row>
    <row r="32" spans="1:9" s="37" customFormat="1" ht="15.75" customHeight="1">
      <c r="A32" s="62" t="s">
        <v>4</v>
      </c>
      <c r="B32" s="42" t="s">
        <v>154</v>
      </c>
      <c r="C32" s="26" t="s">
        <v>6</v>
      </c>
      <c r="D32" s="26" t="s">
        <v>19</v>
      </c>
      <c r="E32" s="26" t="s">
        <v>27</v>
      </c>
      <c r="F32" s="29">
        <f t="shared" si="3"/>
        <v>178806.22</v>
      </c>
      <c r="G32" s="29">
        <f t="shared" si="3"/>
        <v>0</v>
      </c>
      <c r="H32" s="29">
        <f t="shared" si="3"/>
        <v>178806.22</v>
      </c>
      <c r="I32" s="29">
        <f t="shared" si="3"/>
        <v>0</v>
      </c>
    </row>
    <row r="33" spans="1:9" s="37" customFormat="1" ht="15.75" customHeight="1">
      <c r="A33" s="63" t="s">
        <v>14</v>
      </c>
      <c r="B33" s="42" t="s">
        <v>154</v>
      </c>
      <c r="C33" s="26" t="s">
        <v>6</v>
      </c>
      <c r="D33" s="26" t="s">
        <v>19</v>
      </c>
      <c r="E33" s="26" t="s">
        <v>21</v>
      </c>
      <c r="F33" s="29">
        <v>178806.22</v>
      </c>
      <c r="G33" s="29">
        <v>0</v>
      </c>
      <c r="H33" s="31">
        <v>178806.22</v>
      </c>
      <c r="I33" s="31">
        <v>0</v>
      </c>
    </row>
    <row r="34" spans="1:9" s="37" customFormat="1" ht="42" customHeight="1">
      <c r="A34" s="46" t="s">
        <v>193</v>
      </c>
      <c r="B34" s="43" t="s">
        <v>64</v>
      </c>
      <c r="C34" s="25"/>
      <c r="D34" s="32" t="s">
        <v>27</v>
      </c>
      <c r="E34" s="32" t="s">
        <v>27</v>
      </c>
      <c r="F34" s="27">
        <f>F35</f>
        <v>2854526.32</v>
      </c>
      <c r="G34" s="27">
        <f>G35</f>
        <v>906800</v>
      </c>
      <c r="H34" s="27">
        <f>H35</f>
        <v>2854526.32</v>
      </c>
      <c r="I34" s="27">
        <f>I35</f>
        <v>906800</v>
      </c>
    </row>
    <row r="35" spans="1:9" s="37" customFormat="1" ht="28.5" customHeight="1">
      <c r="A35" s="103" t="s">
        <v>194</v>
      </c>
      <c r="B35" s="44" t="s">
        <v>65</v>
      </c>
      <c r="C35" s="26"/>
      <c r="D35" s="32" t="s">
        <v>27</v>
      </c>
      <c r="E35" s="32" t="s">
        <v>27</v>
      </c>
      <c r="F35" s="27">
        <f>F37+F41+F45+F49</f>
        <v>2854526.32</v>
      </c>
      <c r="G35" s="27">
        <f>G37+G41+G45+G49</f>
        <v>906800</v>
      </c>
      <c r="H35" s="27">
        <f>H37+H41+H45+H49</f>
        <v>2854526.32</v>
      </c>
      <c r="I35" s="27">
        <f>I37+I41+I45+I49</f>
        <v>906800</v>
      </c>
    </row>
    <row r="36" spans="1:9" s="37" customFormat="1" ht="45" customHeight="1">
      <c r="A36" s="96" t="s">
        <v>127</v>
      </c>
      <c r="B36" s="42" t="s">
        <v>131</v>
      </c>
      <c r="C36" s="26"/>
      <c r="D36" s="32"/>
      <c r="E36" s="32"/>
      <c r="F36" s="27">
        <f>F37+F41+F45+F49</f>
        <v>2854526.32</v>
      </c>
      <c r="G36" s="27">
        <f>G37+G41+G45+G49</f>
        <v>906800</v>
      </c>
      <c r="H36" s="27">
        <f>H37+H41+H45+H49</f>
        <v>2854526.32</v>
      </c>
      <c r="I36" s="27">
        <f>I37+I41+I45+I49</f>
        <v>906800</v>
      </c>
    </row>
    <row r="37" spans="1:9" s="37" customFormat="1" ht="42" customHeight="1">
      <c r="A37" s="74" t="s">
        <v>34</v>
      </c>
      <c r="B37" s="44" t="s">
        <v>132</v>
      </c>
      <c r="C37" s="26"/>
      <c r="D37" s="26" t="s">
        <v>27</v>
      </c>
      <c r="E37" s="26" t="s">
        <v>27</v>
      </c>
      <c r="F37" s="29">
        <f aca="true" t="shared" si="4" ref="F37:G39">F38</f>
        <v>1080000</v>
      </c>
      <c r="G37" s="29">
        <f t="shared" si="4"/>
        <v>0</v>
      </c>
      <c r="H37" s="31">
        <f aca="true" t="shared" si="5" ref="H37:I39">H38</f>
        <v>1080000</v>
      </c>
      <c r="I37" s="31">
        <f t="shared" si="5"/>
        <v>0</v>
      </c>
    </row>
    <row r="38" spans="1:9" s="37" customFormat="1" ht="28.5" customHeight="1">
      <c r="A38" s="104" t="s">
        <v>195</v>
      </c>
      <c r="B38" s="44" t="s">
        <v>132</v>
      </c>
      <c r="C38" s="26" t="s">
        <v>5</v>
      </c>
      <c r="D38" s="26" t="s">
        <v>27</v>
      </c>
      <c r="E38" s="26" t="s">
        <v>27</v>
      </c>
      <c r="F38" s="29">
        <f t="shared" si="4"/>
        <v>1080000</v>
      </c>
      <c r="G38" s="29">
        <f t="shared" si="4"/>
        <v>0</v>
      </c>
      <c r="H38" s="31">
        <f t="shared" si="5"/>
        <v>1080000</v>
      </c>
      <c r="I38" s="31">
        <f t="shared" si="5"/>
        <v>0</v>
      </c>
    </row>
    <row r="39" spans="1:9" s="37" customFormat="1" ht="15" customHeight="1">
      <c r="A39" s="57" t="s">
        <v>29</v>
      </c>
      <c r="B39" s="44" t="s">
        <v>132</v>
      </c>
      <c r="C39" s="26" t="s">
        <v>5</v>
      </c>
      <c r="D39" s="26" t="s">
        <v>16</v>
      </c>
      <c r="E39" s="26" t="s">
        <v>27</v>
      </c>
      <c r="F39" s="29">
        <f t="shared" si="4"/>
        <v>1080000</v>
      </c>
      <c r="G39" s="29">
        <f t="shared" si="4"/>
        <v>0</v>
      </c>
      <c r="H39" s="31">
        <f t="shared" si="5"/>
        <v>1080000</v>
      </c>
      <c r="I39" s="31">
        <f t="shared" si="5"/>
        <v>0</v>
      </c>
    </row>
    <row r="40" spans="1:9" s="37" customFormat="1" ht="15.75" customHeight="1">
      <c r="A40" s="57" t="s">
        <v>10</v>
      </c>
      <c r="B40" s="44" t="s">
        <v>132</v>
      </c>
      <c r="C40" s="26" t="s">
        <v>5</v>
      </c>
      <c r="D40" s="26" t="s">
        <v>16</v>
      </c>
      <c r="E40" s="26" t="s">
        <v>20</v>
      </c>
      <c r="F40" s="34">
        <v>1080000</v>
      </c>
      <c r="G40" s="29">
        <v>0</v>
      </c>
      <c r="H40" s="34">
        <v>1080000</v>
      </c>
      <c r="I40" s="31">
        <v>0</v>
      </c>
    </row>
    <row r="41" spans="1:9" s="37" customFormat="1" ht="42" customHeight="1">
      <c r="A41" s="74" t="s">
        <v>153</v>
      </c>
      <c r="B41" s="44" t="s">
        <v>133</v>
      </c>
      <c r="C41" s="26"/>
      <c r="D41" s="26" t="s">
        <v>27</v>
      </c>
      <c r="E41" s="26" t="s">
        <v>27</v>
      </c>
      <c r="F41" s="29">
        <f aca="true" t="shared" si="6" ref="F41:I42">F42</f>
        <v>820000</v>
      </c>
      <c r="G41" s="29">
        <f t="shared" si="6"/>
        <v>0</v>
      </c>
      <c r="H41" s="31">
        <f t="shared" si="6"/>
        <v>820000</v>
      </c>
      <c r="I41" s="31">
        <f t="shared" si="6"/>
        <v>0</v>
      </c>
    </row>
    <row r="42" spans="1:9" s="37" customFormat="1" ht="27.75" customHeight="1">
      <c r="A42" s="104" t="s">
        <v>195</v>
      </c>
      <c r="B42" s="44" t="s">
        <v>133</v>
      </c>
      <c r="C42" s="26" t="s">
        <v>5</v>
      </c>
      <c r="D42" s="26" t="s">
        <v>27</v>
      </c>
      <c r="E42" s="26" t="s">
        <v>27</v>
      </c>
      <c r="F42" s="29">
        <f t="shared" si="6"/>
        <v>820000</v>
      </c>
      <c r="G42" s="29">
        <f t="shared" si="6"/>
        <v>0</v>
      </c>
      <c r="H42" s="31">
        <f t="shared" si="6"/>
        <v>820000</v>
      </c>
      <c r="I42" s="31">
        <f t="shared" si="6"/>
        <v>0</v>
      </c>
    </row>
    <row r="43" spans="1:9" s="37" customFormat="1" ht="15.75" customHeight="1">
      <c r="A43" s="57" t="s">
        <v>29</v>
      </c>
      <c r="B43" s="44" t="s">
        <v>133</v>
      </c>
      <c r="C43" s="32" t="s">
        <v>5</v>
      </c>
      <c r="D43" s="26" t="s">
        <v>16</v>
      </c>
      <c r="E43" s="26" t="s">
        <v>27</v>
      </c>
      <c r="F43" s="29">
        <f>F44</f>
        <v>820000</v>
      </c>
      <c r="G43" s="29">
        <f>G44</f>
        <v>0</v>
      </c>
      <c r="H43" s="31">
        <f>H44</f>
        <v>820000</v>
      </c>
      <c r="I43" s="31">
        <v>0</v>
      </c>
    </row>
    <row r="44" spans="1:9" s="37" customFormat="1" ht="15.75" customHeight="1">
      <c r="A44" s="57" t="s">
        <v>10</v>
      </c>
      <c r="B44" s="44" t="s">
        <v>133</v>
      </c>
      <c r="C44" s="32" t="s">
        <v>5</v>
      </c>
      <c r="D44" s="26" t="s">
        <v>16</v>
      </c>
      <c r="E44" s="26" t="s">
        <v>20</v>
      </c>
      <c r="F44" s="29">
        <v>820000</v>
      </c>
      <c r="G44" s="29">
        <v>0</v>
      </c>
      <c r="H44" s="31">
        <v>820000</v>
      </c>
      <c r="I44" s="31">
        <v>0</v>
      </c>
    </row>
    <row r="45" spans="1:9" s="37" customFormat="1" ht="51.75" customHeight="1">
      <c r="A45" s="105" t="s">
        <v>107</v>
      </c>
      <c r="B45" s="44" t="s">
        <v>134</v>
      </c>
      <c r="C45" s="25"/>
      <c r="D45" s="26" t="s">
        <v>27</v>
      </c>
      <c r="E45" s="26" t="s">
        <v>27</v>
      </c>
      <c r="F45" s="29">
        <f aca="true" t="shared" si="7" ref="F45:G47">F46</f>
        <v>906800</v>
      </c>
      <c r="G45" s="29">
        <f t="shared" si="7"/>
        <v>906800</v>
      </c>
      <c r="H45" s="31">
        <f aca="true" t="shared" si="8" ref="H45:I47">H46</f>
        <v>906800</v>
      </c>
      <c r="I45" s="31">
        <f t="shared" si="8"/>
        <v>906800</v>
      </c>
    </row>
    <row r="46" spans="1:9" s="37" customFormat="1" ht="28.5" customHeight="1">
      <c r="A46" s="106" t="s">
        <v>195</v>
      </c>
      <c r="B46" s="44" t="s">
        <v>134</v>
      </c>
      <c r="C46" s="32" t="s">
        <v>5</v>
      </c>
      <c r="D46" s="26" t="s">
        <v>27</v>
      </c>
      <c r="E46" s="26" t="s">
        <v>27</v>
      </c>
      <c r="F46" s="29">
        <f t="shared" si="7"/>
        <v>906800</v>
      </c>
      <c r="G46" s="29">
        <f t="shared" si="7"/>
        <v>906800</v>
      </c>
      <c r="H46" s="31">
        <f t="shared" si="8"/>
        <v>906800</v>
      </c>
      <c r="I46" s="33">
        <f t="shared" si="8"/>
        <v>906800</v>
      </c>
    </row>
    <row r="47" spans="1:9" s="37" customFormat="1" ht="15.75" customHeight="1">
      <c r="A47" s="57" t="s">
        <v>29</v>
      </c>
      <c r="B47" s="44" t="s">
        <v>134</v>
      </c>
      <c r="C47" s="32" t="s">
        <v>5</v>
      </c>
      <c r="D47" s="26" t="s">
        <v>16</v>
      </c>
      <c r="E47" s="26" t="s">
        <v>27</v>
      </c>
      <c r="F47" s="29">
        <f t="shared" si="7"/>
        <v>906800</v>
      </c>
      <c r="G47" s="29">
        <f t="shared" si="7"/>
        <v>906800</v>
      </c>
      <c r="H47" s="31">
        <f t="shared" si="8"/>
        <v>906800</v>
      </c>
      <c r="I47" s="33">
        <f t="shared" si="8"/>
        <v>906800</v>
      </c>
    </row>
    <row r="48" spans="1:9" s="37" customFormat="1" ht="16.5" customHeight="1">
      <c r="A48" s="57" t="s">
        <v>10</v>
      </c>
      <c r="B48" s="44" t="s">
        <v>134</v>
      </c>
      <c r="C48" s="32" t="s">
        <v>5</v>
      </c>
      <c r="D48" s="26" t="s">
        <v>16</v>
      </c>
      <c r="E48" s="26" t="s">
        <v>20</v>
      </c>
      <c r="F48" s="29">
        <f>906800</f>
        <v>906800</v>
      </c>
      <c r="G48" s="29">
        <v>906800</v>
      </c>
      <c r="H48" s="31">
        <v>906800</v>
      </c>
      <c r="I48" s="31">
        <v>906800</v>
      </c>
    </row>
    <row r="49" spans="1:9" s="37" customFormat="1" ht="27.75" customHeight="1">
      <c r="A49" s="96" t="s">
        <v>227</v>
      </c>
      <c r="B49" s="45" t="s">
        <v>135</v>
      </c>
      <c r="C49" s="32"/>
      <c r="D49" s="26"/>
      <c r="E49" s="26"/>
      <c r="F49" s="29">
        <f aca="true" t="shared" si="9" ref="F49:I51">F50</f>
        <v>47726.32</v>
      </c>
      <c r="G49" s="29">
        <f t="shared" si="9"/>
        <v>0</v>
      </c>
      <c r="H49" s="31">
        <f>H50</f>
        <v>47726.32</v>
      </c>
      <c r="I49" s="31">
        <f>I50</f>
        <v>0</v>
      </c>
    </row>
    <row r="50" spans="1:9" s="37" customFormat="1" ht="27" customHeight="1">
      <c r="A50" s="96" t="s">
        <v>66</v>
      </c>
      <c r="B50" s="45" t="s">
        <v>135</v>
      </c>
      <c r="C50" s="32" t="s">
        <v>5</v>
      </c>
      <c r="D50" s="26" t="s">
        <v>27</v>
      </c>
      <c r="E50" s="26" t="s">
        <v>27</v>
      </c>
      <c r="F50" s="29">
        <f t="shared" si="9"/>
        <v>47726.32</v>
      </c>
      <c r="G50" s="29">
        <f t="shared" si="9"/>
        <v>0</v>
      </c>
      <c r="H50" s="31">
        <f t="shared" si="9"/>
        <v>47726.32</v>
      </c>
      <c r="I50" s="31">
        <f t="shared" si="9"/>
        <v>0</v>
      </c>
    </row>
    <row r="51" spans="1:9" s="37" customFormat="1" ht="15.75" customHeight="1">
      <c r="A51" s="57" t="s">
        <v>29</v>
      </c>
      <c r="B51" s="45" t="s">
        <v>135</v>
      </c>
      <c r="C51" s="32" t="s">
        <v>5</v>
      </c>
      <c r="D51" s="26" t="s">
        <v>16</v>
      </c>
      <c r="E51" s="26" t="s">
        <v>27</v>
      </c>
      <c r="F51" s="29">
        <f t="shared" si="9"/>
        <v>47726.32</v>
      </c>
      <c r="G51" s="29">
        <f t="shared" si="9"/>
        <v>0</v>
      </c>
      <c r="H51" s="31">
        <f t="shared" si="9"/>
        <v>47726.32</v>
      </c>
      <c r="I51" s="31">
        <f t="shared" si="9"/>
        <v>0</v>
      </c>
    </row>
    <row r="52" spans="1:9" s="37" customFormat="1" ht="15" customHeight="1">
      <c r="A52" s="57" t="s">
        <v>10</v>
      </c>
      <c r="B52" s="45" t="s">
        <v>135</v>
      </c>
      <c r="C52" s="32" t="s">
        <v>5</v>
      </c>
      <c r="D52" s="26" t="s">
        <v>16</v>
      </c>
      <c r="E52" s="26" t="s">
        <v>20</v>
      </c>
      <c r="F52" s="29">
        <v>47726.32</v>
      </c>
      <c r="G52" s="29">
        <v>0</v>
      </c>
      <c r="H52" s="31">
        <v>47726.32</v>
      </c>
      <c r="I52" s="31">
        <v>0</v>
      </c>
    </row>
    <row r="53" spans="1:9" s="37" customFormat="1" ht="39.75" customHeight="1">
      <c r="A53" s="107" t="s">
        <v>196</v>
      </c>
      <c r="B53" s="47" t="s">
        <v>61</v>
      </c>
      <c r="C53" s="26"/>
      <c r="D53" s="26"/>
      <c r="E53" s="26"/>
      <c r="F53" s="27">
        <f>F54+F59+F64</f>
        <v>220000</v>
      </c>
      <c r="G53" s="27">
        <f>G54+G59+G64</f>
        <v>0</v>
      </c>
      <c r="H53" s="27">
        <f>H54+H59+H64</f>
        <v>220000</v>
      </c>
      <c r="I53" s="27">
        <f>I54+I59+I64</f>
        <v>0</v>
      </c>
    </row>
    <row r="54" spans="1:9" s="37" customFormat="1" ht="27" customHeight="1">
      <c r="A54" s="63" t="s">
        <v>197</v>
      </c>
      <c r="B54" s="41" t="s">
        <v>117</v>
      </c>
      <c r="C54" s="26"/>
      <c r="D54" s="26"/>
      <c r="E54" s="26"/>
      <c r="F54" s="27">
        <f aca="true" t="shared" si="10" ref="F54:I57">F55</f>
        <v>100000</v>
      </c>
      <c r="G54" s="27">
        <f t="shared" si="10"/>
        <v>0</v>
      </c>
      <c r="H54" s="27">
        <f t="shared" si="10"/>
        <v>100000</v>
      </c>
      <c r="I54" s="27">
        <f t="shared" si="10"/>
        <v>0</v>
      </c>
    </row>
    <row r="55" spans="1:9" s="37" customFormat="1" ht="27" customHeight="1">
      <c r="A55" s="63" t="s">
        <v>198</v>
      </c>
      <c r="B55" s="41" t="s">
        <v>62</v>
      </c>
      <c r="C55" s="26"/>
      <c r="D55" s="26"/>
      <c r="E55" s="26"/>
      <c r="F55" s="31">
        <f>F56</f>
        <v>100000</v>
      </c>
      <c r="G55" s="31">
        <f t="shared" si="10"/>
        <v>0</v>
      </c>
      <c r="H55" s="31">
        <f t="shared" si="10"/>
        <v>100000</v>
      </c>
      <c r="I55" s="31">
        <f t="shared" si="10"/>
        <v>0</v>
      </c>
    </row>
    <row r="56" spans="1:9" s="37" customFormat="1" ht="25.5" customHeight="1">
      <c r="A56" s="61" t="s">
        <v>75</v>
      </c>
      <c r="B56" s="41" t="s">
        <v>62</v>
      </c>
      <c r="C56" s="26" t="s">
        <v>6</v>
      </c>
      <c r="D56" s="26"/>
      <c r="E56" s="26"/>
      <c r="F56" s="29">
        <f>F57</f>
        <v>100000</v>
      </c>
      <c r="G56" s="29">
        <f t="shared" si="10"/>
        <v>0</v>
      </c>
      <c r="H56" s="29">
        <f t="shared" si="10"/>
        <v>100000</v>
      </c>
      <c r="I56" s="29">
        <f t="shared" si="10"/>
        <v>0</v>
      </c>
    </row>
    <row r="57" spans="1:9" s="37" customFormat="1" ht="15.75" customHeight="1">
      <c r="A57" s="57" t="s">
        <v>4</v>
      </c>
      <c r="B57" s="41" t="s">
        <v>63</v>
      </c>
      <c r="C57" s="26" t="s">
        <v>6</v>
      </c>
      <c r="D57" s="26" t="s">
        <v>19</v>
      </c>
      <c r="E57" s="26"/>
      <c r="F57" s="29">
        <f>F58</f>
        <v>100000</v>
      </c>
      <c r="G57" s="29">
        <f t="shared" si="10"/>
        <v>0</v>
      </c>
      <c r="H57" s="29">
        <f t="shared" si="10"/>
        <v>100000</v>
      </c>
      <c r="I57" s="29">
        <f t="shared" si="10"/>
        <v>0</v>
      </c>
    </row>
    <row r="58" spans="1:9" s="37" customFormat="1" ht="15.75" customHeight="1">
      <c r="A58" s="57" t="s">
        <v>12</v>
      </c>
      <c r="B58" s="41" t="s">
        <v>62</v>
      </c>
      <c r="C58" s="26" t="s">
        <v>6</v>
      </c>
      <c r="D58" s="26" t="s">
        <v>19</v>
      </c>
      <c r="E58" s="26" t="s">
        <v>22</v>
      </c>
      <c r="F58" s="29">
        <v>100000</v>
      </c>
      <c r="G58" s="29">
        <v>0</v>
      </c>
      <c r="H58" s="31">
        <v>100000</v>
      </c>
      <c r="I58" s="29">
        <v>0</v>
      </c>
    </row>
    <row r="59" spans="1:9" s="37" customFormat="1" ht="25.5" customHeight="1">
      <c r="A59" s="108" t="s">
        <v>76</v>
      </c>
      <c r="B59" s="41" t="s">
        <v>119</v>
      </c>
      <c r="C59" s="26"/>
      <c r="D59" s="26"/>
      <c r="E59" s="26"/>
      <c r="F59" s="27">
        <f aca="true" t="shared" si="11" ref="F59:I62">F60</f>
        <v>20000</v>
      </c>
      <c r="G59" s="27">
        <f t="shared" si="11"/>
        <v>0</v>
      </c>
      <c r="H59" s="27">
        <f t="shared" si="11"/>
        <v>20000</v>
      </c>
      <c r="I59" s="27">
        <f t="shared" si="11"/>
        <v>0</v>
      </c>
    </row>
    <row r="60" spans="1:9" s="37" customFormat="1" ht="15.75" customHeight="1">
      <c r="A60" s="108" t="s">
        <v>118</v>
      </c>
      <c r="B60" s="41" t="s">
        <v>77</v>
      </c>
      <c r="C60" s="26"/>
      <c r="D60" s="26"/>
      <c r="E60" s="26"/>
      <c r="F60" s="31">
        <f t="shared" si="11"/>
        <v>20000</v>
      </c>
      <c r="G60" s="31">
        <f t="shared" si="11"/>
        <v>0</v>
      </c>
      <c r="H60" s="31">
        <f t="shared" si="11"/>
        <v>20000</v>
      </c>
      <c r="I60" s="31">
        <f t="shared" si="11"/>
        <v>0</v>
      </c>
    </row>
    <row r="61" spans="1:9" s="37" customFormat="1" ht="15.75" customHeight="1">
      <c r="A61" s="61" t="s">
        <v>75</v>
      </c>
      <c r="B61" s="41" t="s">
        <v>77</v>
      </c>
      <c r="C61" s="26" t="s">
        <v>6</v>
      </c>
      <c r="D61" s="26"/>
      <c r="E61" s="26"/>
      <c r="F61" s="29">
        <f t="shared" si="11"/>
        <v>20000</v>
      </c>
      <c r="G61" s="29">
        <f t="shared" si="11"/>
        <v>0</v>
      </c>
      <c r="H61" s="29">
        <f t="shared" si="11"/>
        <v>20000</v>
      </c>
      <c r="I61" s="29">
        <f t="shared" si="11"/>
        <v>0</v>
      </c>
    </row>
    <row r="62" spans="1:9" s="37" customFormat="1" ht="15" customHeight="1">
      <c r="A62" s="57" t="s">
        <v>4</v>
      </c>
      <c r="B62" s="41" t="s">
        <v>77</v>
      </c>
      <c r="C62" s="26" t="s">
        <v>6</v>
      </c>
      <c r="D62" s="26" t="s">
        <v>19</v>
      </c>
      <c r="E62" s="26"/>
      <c r="F62" s="29">
        <f t="shared" si="11"/>
        <v>20000</v>
      </c>
      <c r="G62" s="29">
        <f t="shared" si="11"/>
        <v>0</v>
      </c>
      <c r="H62" s="29">
        <f t="shared" si="11"/>
        <v>20000</v>
      </c>
      <c r="I62" s="29">
        <f t="shared" si="11"/>
        <v>0</v>
      </c>
    </row>
    <row r="63" spans="1:9" s="37" customFormat="1" ht="15" customHeight="1">
      <c r="A63" s="57" t="s">
        <v>12</v>
      </c>
      <c r="B63" s="41" t="s">
        <v>77</v>
      </c>
      <c r="C63" s="26" t="s">
        <v>6</v>
      </c>
      <c r="D63" s="26" t="s">
        <v>19</v>
      </c>
      <c r="E63" s="26" t="s">
        <v>22</v>
      </c>
      <c r="F63" s="29">
        <v>20000</v>
      </c>
      <c r="G63" s="29">
        <v>0</v>
      </c>
      <c r="H63" s="31">
        <v>20000</v>
      </c>
      <c r="I63" s="29">
        <v>0</v>
      </c>
    </row>
    <row r="64" spans="1:9" s="37" customFormat="1" ht="39.75" customHeight="1">
      <c r="A64" s="74" t="s">
        <v>174</v>
      </c>
      <c r="B64" s="41" t="s">
        <v>123</v>
      </c>
      <c r="C64" s="32"/>
      <c r="D64" s="32"/>
      <c r="E64" s="32"/>
      <c r="F64" s="27">
        <f aca="true" t="shared" si="12" ref="F64:I67">F65</f>
        <v>100000</v>
      </c>
      <c r="G64" s="27">
        <f t="shared" si="12"/>
        <v>0</v>
      </c>
      <c r="H64" s="27">
        <f t="shared" si="12"/>
        <v>100000</v>
      </c>
      <c r="I64" s="27">
        <f t="shared" si="12"/>
        <v>0</v>
      </c>
    </row>
    <row r="65" spans="1:9" s="37" customFormat="1" ht="28.5" customHeight="1">
      <c r="A65" s="74" t="s">
        <v>124</v>
      </c>
      <c r="B65" s="41" t="s">
        <v>122</v>
      </c>
      <c r="C65" s="32"/>
      <c r="D65" s="32"/>
      <c r="E65" s="32"/>
      <c r="F65" s="31">
        <f t="shared" si="12"/>
        <v>100000</v>
      </c>
      <c r="G65" s="31">
        <f t="shared" si="12"/>
        <v>0</v>
      </c>
      <c r="H65" s="31">
        <f t="shared" si="12"/>
        <v>100000</v>
      </c>
      <c r="I65" s="31">
        <f t="shared" si="12"/>
        <v>0</v>
      </c>
    </row>
    <row r="66" spans="1:9" s="37" customFormat="1" ht="28.5" customHeight="1">
      <c r="A66" s="64" t="s">
        <v>75</v>
      </c>
      <c r="B66" s="41" t="s">
        <v>122</v>
      </c>
      <c r="C66" s="32" t="s">
        <v>6</v>
      </c>
      <c r="D66" s="32"/>
      <c r="E66" s="32"/>
      <c r="F66" s="31">
        <f t="shared" si="12"/>
        <v>100000</v>
      </c>
      <c r="G66" s="31">
        <f t="shared" si="12"/>
        <v>0</v>
      </c>
      <c r="H66" s="31">
        <f t="shared" si="12"/>
        <v>100000</v>
      </c>
      <c r="I66" s="31">
        <f t="shared" si="12"/>
        <v>0</v>
      </c>
    </row>
    <row r="67" spans="1:9" s="37" customFormat="1" ht="15" customHeight="1">
      <c r="A67" s="64" t="s">
        <v>4</v>
      </c>
      <c r="B67" s="41" t="s">
        <v>122</v>
      </c>
      <c r="C67" s="32" t="s">
        <v>6</v>
      </c>
      <c r="D67" s="32" t="s">
        <v>19</v>
      </c>
      <c r="E67" s="32"/>
      <c r="F67" s="31">
        <f t="shared" si="12"/>
        <v>100000</v>
      </c>
      <c r="G67" s="31">
        <f t="shared" si="12"/>
        <v>0</v>
      </c>
      <c r="H67" s="31">
        <f t="shared" si="12"/>
        <v>100000</v>
      </c>
      <c r="I67" s="31">
        <f t="shared" si="12"/>
        <v>0</v>
      </c>
    </row>
    <row r="68" spans="1:9" s="37" customFormat="1" ht="15.75" customHeight="1">
      <c r="A68" s="64" t="s">
        <v>12</v>
      </c>
      <c r="B68" s="41" t="s">
        <v>122</v>
      </c>
      <c r="C68" s="32" t="s">
        <v>6</v>
      </c>
      <c r="D68" s="32" t="s">
        <v>19</v>
      </c>
      <c r="E68" s="32" t="s">
        <v>22</v>
      </c>
      <c r="F68" s="31">
        <v>100000</v>
      </c>
      <c r="G68" s="31">
        <v>0</v>
      </c>
      <c r="H68" s="31">
        <v>100000</v>
      </c>
      <c r="I68" s="31">
        <v>0</v>
      </c>
    </row>
    <row r="69" spans="1:9" s="37" customFormat="1" ht="27" customHeight="1">
      <c r="A69" s="46" t="s">
        <v>199</v>
      </c>
      <c r="B69" s="43" t="s">
        <v>60</v>
      </c>
      <c r="C69" s="26"/>
      <c r="D69" s="26"/>
      <c r="E69" s="26"/>
      <c r="F69" s="27">
        <f>F70+F75+F80</f>
        <v>230000</v>
      </c>
      <c r="G69" s="27">
        <f>G70+G75</f>
        <v>0</v>
      </c>
      <c r="H69" s="27">
        <f>H70+H75+H80</f>
        <v>230000</v>
      </c>
      <c r="I69" s="27">
        <f>I70+I75</f>
        <v>0</v>
      </c>
    </row>
    <row r="70" spans="1:9" s="37" customFormat="1" ht="39.75" customHeight="1">
      <c r="A70" s="101" t="s">
        <v>200</v>
      </c>
      <c r="B70" s="45" t="s">
        <v>175</v>
      </c>
      <c r="C70" s="32"/>
      <c r="D70" s="32" t="s">
        <v>27</v>
      </c>
      <c r="E70" s="32" t="s">
        <v>27</v>
      </c>
      <c r="F70" s="31">
        <f aca="true" t="shared" si="13" ref="F70:I73">F71</f>
        <v>60000</v>
      </c>
      <c r="G70" s="31">
        <f t="shared" si="13"/>
        <v>0</v>
      </c>
      <c r="H70" s="31">
        <f t="shared" si="13"/>
        <v>60000</v>
      </c>
      <c r="I70" s="31">
        <f t="shared" si="13"/>
        <v>0</v>
      </c>
    </row>
    <row r="71" spans="1:9" s="37" customFormat="1" ht="15" customHeight="1">
      <c r="A71" s="101" t="s">
        <v>116</v>
      </c>
      <c r="B71" s="45" t="s">
        <v>176</v>
      </c>
      <c r="C71" s="32"/>
      <c r="D71" s="32"/>
      <c r="E71" s="32"/>
      <c r="F71" s="31">
        <f t="shared" si="13"/>
        <v>60000</v>
      </c>
      <c r="G71" s="31">
        <f t="shared" si="13"/>
        <v>0</v>
      </c>
      <c r="H71" s="31">
        <f t="shared" si="13"/>
        <v>60000</v>
      </c>
      <c r="I71" s="31">
        <f t="shared" si="13"/>
        <v>0</v>
      </c>
    </row>
    <row r="72" spans="1:9" s="37" customFormat="1" ht="29.25" customHeight="1">
      <c r="A72" s="64" t="s">
        <v>75</v>
      </c>
      <c r="B72" s="45" t="s">
        <v>176</v>
      </c>
      <c r="C72" s="32" t="s">
        <v>6</v>
      </c>
      <c r="D72" s="32" t="s">
        <v>27</v>
      </c>
      <c r="E72" s="32" t="s">
        <v>27</v>
      </c>
      <c r="F72" s="31">
        <f t="shared" si="13"/>
        <v>60000</v>
      </c>
      <c r="G72" s="31">
        <f t="shared" si="13"/>
        <v>0</v>
      </c>
      <c r="H72" s="31">
        <f t="shared" si="13"/>
        <v>60000</v>
      </c>
      <c r="I72" s="31">
        <f t="shared" si="13"/>
        <v>0</v>
      </c>
    </row>
    <row r="73" spans="1:9" s="37" customFormat="1" ht="15.75" customHeight="1">
      <c r="A73" s="62" t="s">
        <v>4</v>
      </c>
      <c r="B73" s="45" t="s">
        <v>176</v>
      </c>
      <c r="C73" s="32" t="s">
        <v>6</v>
      </c>
      <c r="D73" s="32" t="s">
        <v>19</v>
      </c>
      <c r="E73" s="32" t="s">
        <v>27</v>
      </c>
      <c r="F73" s="31">
        <f t="shared" si="13"/>
        <v>60000</v>
      </c>
      <c r="G73" s="31">
        <f t="shared" si="13"/>
        <v>0</v>
      </c>
      <c r="H73" s="31">
        <f t="shared" si="13"/>
        <v>60000</v>
      </c>
      <c r="I73" s="31">
        <f t="shared" si="13"/>
        <v>0</v>
      </c>
    </row>
    <row r="74" spans="1:9" s="37" customFormat="1" ht="15.75" customHeight="1">
      <c r="A74" s="63" t="s">
        <v>14</v>
      </c>
      <c r="B74" s="45" t="s">
        <v>176</v>
      </c>
      <c r="C74" s="32" t="s">
        <v>6</v>
      </c>
      <c r="D74" s="32" t="s">
        <v>19</v>
      </c>
      <c r="E74" s="32" t="s">
        <v>21</v>
      </c>
      <c r="F74" s="31">
        <v>60000</v>
      </c>
      <c r="G74" s="31">
        <v>0</v>
      </c>
      <c r="H74" s="31">
        <v>60000</v>
      </c>
      <c r="I74" s="31">
        <v>0</v>
      </c>
    </row>
    <row r="75" spans="1:9" s="37" customFormat="1" ht="42" customHeight="1">
      <c r="A75" s="109" t="s">
        <v>167</v>
      </c>
      <c r="B75" s="45" t="s">
        <v>115</v>
      </c>
      <c r="C75" s="32"/>
      <c r="D75" s="32"/>
      <c r="E75" s="32"/>
      <c r="F75" s="31">
        <f>F77</f>
        <v>20000</v>
      </c>
      <c r="G75" s="31">
        <f>G77</f>
        <v>0</v>
      </c>
      <c r="H75" s="31">
        <f>H77</f>
        <v>20000</v>
      </c>
      <c r="I75" s="31">
        <f>I77</f>
        <v>0</v>
      </c>
    </row>
    <row r="76" spans="1:9" s="37" customFormat="1" ht="30" customHeight="1">
      <c r="A76" s="109" t="s">
        <v>114</v>
      </c>
      <c r="B76" s="45" t="s">
        <v>177</v>
      </c>
      <c r="C76" s="32"/>
      <c r="D76" s="32"/>
      <c r="E76" s="32"/>
      <c r="F76" s="31">
        <f aca="true" t="shared" si="14" ref="F76:I78">F77</f>
        <v>20000</v>
      </c>
      <c r="G76" s="31">
        <f t="shared" si="14"/>
        <v>0</v>
      </c>
      <c r="H76" s="31">
        <f t="shared" si="14"/>
        <v>20000</v>
      </c>
      <c r="I76" s="31">
        <f t="shared" si="14"/>
        <v>0</v>
      </c>
    </row>
    <row r="77" spans="1:9" s="37" customFormat="1" ht="27.75" customHeight="1">
      <c r="A77" s="61" t="s">
        <v>75</v>
      </c>
      <c r="B77" s="45" t="s">
        <v>177</v>
      </c>
      <c r="C77" s="32" t="s">
        <v>6</v>
      </c>
      <c r="D77" s="32" t="s">
        <v>27</v>
      </c>
      <c r="E77" s="32" t="s">
        <v>27</v>
      </c>
      <c r="F77" s="31">
        <f t="shared" si="14"/>
        <v>20000</v>
      </c>
      <c r="G77" s="31">
        <f t="shared" si="14"/>
        <v>0</v>
      </c>
      <c r="H77" s="31">
        <f t="shared" si="14"/>
        <v>20000</v>
      </c>
      <c r="I77" s="31">
        <f t="shared" si="14"/>
        <v>0</v>
      </c>
    </row>
    <row r="78" spans="1:9" s="37" customFormat="1" ht="15.75" customHeight="1">
      <c r="A78" s="62" t="s">
        <v>4</v>
      </c>
      <c r="B78" s="45" t="s">
        <v>177</v>
      </c>
      <c r="C78" s="32" t="s">
        <v>6</v>
      </c>
      <c r="D78" s="32" t="s">
        <v>19</v>
      </c>
      <c r="E78" s="32" t="s">
        <v>27</v>
      </c>
      <c r="F78" s="31">
        <f t="shared" si="14"/>
        <v>20000</v>
      </c>
      <c r="G78" s="31">
        <f t="shared" si="14"/>
        <v>0</v>
      </c>
      <c r="H78" s="31">
        <f t="shared" si="14"/>
        <v>20000</v>
      </c>
      <c r="I78" s="31">
        <f t="shared" si="14"/>
        <v>0</v>
      </c>
    </row>
    <row r="79" spans="1:9" s="37" customFormat="1" ht="15" customHeight="1">
      <c r="A79" s="63" t="s">
        <v>14</v>
      </c>
      <c r="B79" s="45" t="s">
        <v>177</v>
      </c>
      <c r="C79" s="32" t="s">
        <v>6</v>
      </c>
      <c r="D79" s="32" t="s">
        <v>19</v>
      </c>
      <c r="E79" s="32" t="s">
        <v>21</v>
      </c>
      <c r="F79" s="31">
        <v>20000</v>
      </c>
      <c r="G79" s="31">
        <v>0</v>
      </c>
      <c r="H79" s="31">
        <v>20000</v>
      </c>
      <c r="I79" s="31">
        <v>0</v>
      </c>
    </row>
    <row r="80" spans="1:9" s="37" customFormat="1" ht="30" customHeight="1">
      <c r="A80" s="87" t="s">
        <v>168</v>
      </c>
      <c r="B80" s="48" t="s">
        <v>178</v>
      </c>
      <c r="C80" s="32"/>
      <c r="D80" s="32"/>
      <c r="E80" s="32"/>
      <c r="F80" s="31">
        <f aca="true" t="shared" si="15" ref="F80:I83">F81</f>
        <v>150000</v>
      </c>
      <c r="G80" s="31">
        <f t="shared" si="15"/>
        <v>0</v>
      </c>
      <c r="H80" s="31">
        <f t="shared" si="15"/>
        <v>150000</v>
      </c>
      <c r="I80" s="31">
        <f t="shared" si="15"/>
        <v>0</v>
      </c>
    </row>
    <row r="81" spans="1:9" s="37" customFormat="1" ht="29.25" customHeight="1">
      <c r="A81" s="87" t="s">
        <v>164</v>
      </c>
      <c r="B81" s="48" t="s">
        <v>179</v>
      </c>
      <c r="C81" s="32"/>
      <c r="D81" s="32"/>
      <c r="E81" s="32"/>
      <c r="F81" s="31">
        <f t="shared" si="15"/>
        <v>150000</v>
      </c>
      <c r="G81" s="31">
        <f t="shared" si="15"/>
        <v>0</v>
      </c>
      <c r="H81" s="31">
        <f t="shared" si="15"/>
        <v>150000</v>
      </c>
      <c r="I81" s="31">
        <f t="shared" si="15"/>
        <v>0</v>
      </c>
    </row>
    <row r="82" spans="1:9" s="37" customFormat="1" ht="27.75" customHeight="1">
      <c r="A82" s="61" t="s">
        <v>75</v>
      </c>
      <c r="B82" s="48" t="s">
        <v>179</v>
      </c>
      <c r="C82" s="32" t="s">
        <v>6</v>
      </c>
      <c r="D82" s="32" t="s">
        <v>27</v>
      </c>
      <c r="E82" s="32" t="s">
        <v>27</v>
      </c>
      <c r="F82" s="31">
        <f t="shared" si="15"/>
        <v>150000</v>
      </c>
      <c r="G82" s="31">
        <f t="shared" si="15"/>
        <v>0</v>
      </c>
      <c r="H82" s="31">
        <f t="shared" si="15"/>
        <v>150000</v>
      </c>
      <c r="I82" s="31">
        <f t="shared" si="15"/>
        <v>0</v>
      </c>
    </row>
    <row r="83" spans="1:9" s="37" customFormat="1" ht="15" customHeight="1">
      <c r="A83" s="62" t="s">
        <v>4</v>
      </c>
      <c r="B83" s="48" t="s">
        <v>179</v>
      </c>
      <c r="C83" s="32" t="s">
        <v>6</v>
      </c>
      <c r="D83" s="32" t="s">
        <v>19</v>
      </c>
      <c r="E83" s="32" t="s">
        <v>27</v>
      </c>
      <c r="F83" s="31">
        <f t="shared" si="15"/>
        <v>150000</v>
      </c>
      <c r="G83" s="31">
        <f t="shared" si="15"/>
        <v>0</v>
      </c>
      <c r="H83" s="31">
        <f t="shared" si="15"/>
        <v>150000</v>
      </c>
      <c r="I83" s="31">
        <f t="shared" si="15"/>
        <v>0</v>
      </c>
    </row>
    <row r="84" spans="1:9" s="37" customFormat="1" ht="15" customHeight="1">
      <c r="A84" s="63" t="s">
        <v>14</v>
      </c>
      <c r="B84" s="48" t="s">
        <v>179</v>
      </c>
      <c r="C84" s="32" t="s">
        <v>6</v>
      </c>
      <c r="D84" s="32" t="s">
        <v>19</v>
      </c>
      <c r="E84" s="32" t="s">
        <v>21</v>
      </c>
      <c r="F84" s="31">
        <v>150000</v>
      </c>
      <c r="G84" s="31">
        <v>0</v>
      </c>
      <c r="H84" s="31">
        <v>150000</v>
      </c>
      <c r="I84" s="31">
        <v>0</v>
      </c>
    </row>
    <row r="85" spans="1:9" s="37" customFormat="1" ht="29.25" customHeight="1">
      <c r="A85" s="112" t="s">
        <v>201</v>
      </c>
      <c r="B85" s="43" t="s">
        <v>45</v>
      </c>
      <c r="C85" s="26"/>
      <c r="D85" s="30" t="s">
        <v>27</v>
      </c>
      <c r="E85" s="28"/>
      <c r="F85" s="27">
        <f>F86</f>
        <v>3580669.16</v>
      </c>
      <c r="G85" s="27">
        <f>G86</f>
        <v>257465</v>
      </c>
      <c r="H85" s="27">
        <f>H86</f>
        <v>3588869.16</v>
      </c>
      <c r="I85" s="27">
        <f>I86</f>
        <v>265665</v>
      </c>
    </row>
    <row r="86" spans="1:9" s="37" customFormat="1" ht="42" customHeight="1">
      <c r="A86" s="111" t="s">
        <v>32</v>
      </c>
      <c r="B86" s="45" t="s">
        <v>46</v>
      </c>
      <c r="C86" s="26"/>
      <c r="D86" s="30" t="s">
        <v>27</v>
      </c>
      <c r="E86" s="30" t="s">
        <v>27</v>
      </c>
      <c r="F86" s="27">
        <f>F87+F116</f>
        <v>3580669.16</v>
      </c>
      <c r="G86" s="27">
        <f>G87+G116</f>
        <v>257465</v>
      </c>
      <c r="H86" s="27">
        <f>H87+H116</f>
        <v>3588869.16</v>
      </c>
      <c r="I86" s="27">
        <f>I87+I116</f>
        <v>265665</v>
      </c>
    </row>
    <row r="87" spans="1:9" s="37" customFormat="1" ht="42.75" customHeight="1">
      <c r="A87" s="95" t="s">
        <v>55</v>
      </c>
      <c r="B87" s="45" t="s">
        <v>56</v>
      </c>
      <c r="C87" s="26"/>
      <c r="D87" s="30"/>
      <c r="E87" s="30"/>
      <c r="F87" s="27">
        <f>F88+F92+F96+F104+F108+F100+F112</f>
        <v>3356369.16</v>
      </c>
      <c r="G87" s="27">
        <f>G88+G92+G96+G104+G108+G100+G112</f>
        <v>33165</v>
      </c>
      <c r="H87" s="27">
        <f>H88+H92+H96+H104+H108+H100+H112</f>
        <v>3356369.16</v>
      </c>
      <c r="I87" s="27">
        <f>I88+I92+I96+I104+I108+I100+I112</f>
        <v>33165</v>
      </c>
    </row>
    <row r="88" spans="1:9" s="37" customFormat="1" ht="15.75" customHeight="1">
      <c r="A88" s="74" t="s">
        <v>50</v>
      </c>
      <c r="B88" s="44" t="s">
        <v>51</v>
      </c>
      <c r="C88" s="26"/>
      <c r="D88" s="26" t="s">
        <v>27</v>
      </c>
      <c r="E88" s="26" t="s">
        <v>27</v>
      </c>
      <c r="F88" s="29">
        <f aca="true" t="shared" si="16" ref="F88:I89">F89</f>
        <v>1210779</v>
      </c>
      <c r="G88" s="29">
        <f t="shared" si="16"/>
        <v>0</v>
      </c>
      <c r="H88" s="29">
        <f t="shared" si="16"/>
        <v>1210779</v>
      </c>
      <c r="I88" s="29">
        <f t="shared" si="16"/>
        <v>0</v>
      </c>
    </row>
    <row r="89" spans="1:9" s="37" customFormat="1" ht="54" customHeight="1">
      <c r="A89" s="67" t="s">
        <v>33</v>
      </c>
      <c r="B89" s="44" t="s">
        <v>51</v>
      </c>
      <c r="C89" s="26" t="s">
        <v>25</v>
      </c>
      <c r="D89" s="26" t="s">
        <v>27</v>
      </c>
      <c r="E89" s="26" t="s">
        <v>27</v>
      </c>
      <c r="F89" s="29">
        <f t="shared" si="16"/>
        <v>1210779</v>
      </c>
      <c r="G89" s="29">
        <f t="shared" si="16"/>
        <v>0</v>
      </c>
      <c r="H89" s="29">
        <f t="shared" si="16"/>
        <v>1210779</v>
      </c>
      <c r="I89" s="29">
        <f t="shared" si="16"/>
        <v>0</v>
      </c>
    </row>
    <row r="90" spans="1:9" s="37" customFormat="1" ht="15.75" customHeight="1">
      <c r="A90" s="68" t="str">
        <f>'[1]Лист1'!$A$12</f>
        <v>Общегосударственные вопросы</v>
      </c>
      <c r="B90" s="44" t="s">
        <v>51</v>
      </c>
      <c r="C90" s="26" t="s">
        <v>25</v>
      </c>
      <c r="D90" s="26" t="s">
        <v>20</v>
      </c>
      <c r="E90" s="26" t="s">
        <v>27</v>
      </c>
      <c r="F90" s="29">
        <f>F91</f>
        <v>1210779</v>
      </c>
      <c r="G90" s="29">
        <f>G91</f>
        <v>0</v>
      </c>
      <c r="H90" s="29">
        <f>H91</f>
        <v>1210779</v>
      </c>
      <c r="I90" s="29">
        <f>I91</f>
        <v>0</v>
      </c>
    </row>
    <row r="91" spans="1:9" s="37" customFormat="1" ht="40.5" customHeight="1">
      <c r="A91" s="68" t="s">
        <v>80</v>
      </c>
      <c r="B91" s="44" t="s">
        <v>51</v>
      </c>
      <c r="C91" s="26" t="s">
        <v>25</v>
      </c>
      <c r="D91" s="26" t="s">
        <v>20</v>
      </c>
      <c r="E91" s="26" t="s">
        <v>18</v>
      </c>
      <c r="F91" s="29">
        <v>1210779</v>
      </c>
      <c r="G91" s="29">
        <v>0</v>
      </c>
      <c r="H91" s="31">
        <v>1210779</v>
      </c>
      <c r="I91" s="29">
        <v>0</v>
      </c>
    </row>
    <row r="92" spans="1:9" s="37" customFormat="1" ht="28.5" customHeight="1">
      <c r="A92" s="65" t="s">
        <v>48</v>
      </c>
      <c r="B92" s="44" t="s">
        <v>47</v>
      </c>
      <c r="C92" s="26"/>
      <c r="D92" s="26" t="s">
        <v>27</v>
      </c>
      <c r="E92" s="26" t="s">
        <v>27</v>
      </c>
      <c r="F92" s="29">
        <f>F93</f>
        <v>2069890.16</v>
      </c>
      <c r="G92" s="29">
        <f aca="true" t="shared" si="17" ref="G92:I94">G93</f>
        <v>0</v>
      </c>
      <c r="H92" s="29">
        <f t="shared" si="17"/>
        <v>2069890.16</v>
      </c>
      <c r="I92" s="29">
        <f t="shared" si="17"/>
        <v>0</v>
      </c>
    </row>
    <row r="93" spans="1:9" s="37" customFormat="1" ht="54" customHeight="1">
      <c r="A93" s="69" t="s">
        <v>33</v>
      </c>
      <c r="B93" s="44" t="s">
        <v>47</v>
      </c>
      <c r="C93" s="26" t="s">
        <v>25</v>
      </c>
      <c r="D93" s="26" t="s">
        <v>27</v>
      </c>
      <c r="E93" s="26" t="s">
        <v>27</v>
      </c>
      <c r="F93" s="29">
        <f>F94</f>
        <v>2069890.16</v>
      </c>
      <c r="G93" s="29">
        <f t="shared" si="17"/>
        <v>0</v>
      </c>
      <c r="H93" s="29">
        <f t="shared" si="17"/>
        <v>2069890.16</v>
      </c>
      <c r="I93" s="29">
        <f t="shared" si="17"/>
        <v>0</v>
      </c>
    </row>
    <row r="94" spans="1:9" s="37" customFormat="1" ht="17.25" customHeight="1">
      <c r="A94" s="68" t="str">
        <f>'[1]Лист1'!$A$12</f>
        <v>Общегосударственные вопросы</v>
      </c>
      <c r="B94" s="44" t="s">
        <v>47</v>
      </c>
      <c r="C94" s="26" t="s">
        <v>25</v>
      </c>
      <c r="D94" s="26" t="s">
        <v>20</v>
      </c>
      <c r="E94" s="26" t="s">
        <v>27</v>
      </c>
      <c r="F94" s="29">
        <f>F95</f>
        <v>2069890.16</v>
      </c>
      <c r="G94" s="29">
        <f t="shared" si="17"/>
        <v>0</v>
      </c>
      <c r="H94" s="29">
        <f t="shared" si="17"/>
        <v>2069890.16</v>
      </c>
      <c r="I94" s="29">
        <f t="shared" si="17"/>
        <v>0</v>
      </c>
    </row>
    <row r="95" spans="1:9" s="37" customFormat="1" ht="42.75" customHeight="1">
      <c r="A95" s="68" t="s">
        <v>80</v>
      </c>
      <c r="B95" s="44" t="s">
        <v>47</v>
      </c>
      <c r="C95" s="26" t="s">
        <v>25</v>
      </c>
      <c r="D95" s="26" t="s">
        <v>20</v>
      </c>
      <c r="E95" s="26" t="s">
        <v>18</v>
      </c>
      <c r="F95" s="29">
        <v>2069890.16</v>
      </c>
      <c r="G95" s="29">
        <f>G97</f>
        <v>0</v>
      </c>
      <c r="H95" s="31">
        <v>2069890.16</v>
      </c>
      <c r="I95" s="29">
        <v>0</v>
      </c>
    </row>
    <row r="96" spans="1:9" s="37" customFormat="1" ht="27.75" customHeight="1">
      <c r="A96" s="68" t="s">
        <v>109</v>
      </c>
      <c r="B96" s="44" t="s">
        <v>49</v>
      </c>
      <c r="C96" s="26"/>
      <c r="D96" s="26"/>
      <c r="E96" s="26"/>
      <c r="F96" s="29">
        <f aca="true" t="shared" si="18" ref="F96:I98">F97</f>
        <v>1000</v>
      </c>
      <c r="G96" s="29">
        <f t="shared" si="18"/>
        <v>0</v>
      </c>
      <c r="H96" s="29">
        <f t="shared" si="18"/>
        <v>1000</v>
      </c>
      <c r="I96" s="29">
        <f t="shared" si="18"/>
        <v>0</v>
      </c>
    </row>
    <row r="97" spans="1:9" s="37" customFormat="1" ht="30" customHeight="1">
      <c r="A97" s="57" t="s">
        <v>75</v>
      </c>
      <c r="B97" s="44" t="s">
        <v>49</v>
      </c>
      <c r="C97" s="26" t="s">
        <v>6</v>
      </c>
      <c r="D97" s="26" t="s">
        <v>27</v>
      </c>
      <c r="E97" s="26" t="s">
        <v>27</v>
      </c>
      <c r="F97" s="29">
        <f t="shared" si="18"/>
        <v>1000</v>
      </c>
      <c r="G97" s="29">
        <f t="shared" si="18"/>
        <v>0</v>
      </c>
      <c r="H97" s="29">
        <f t="shared" si="18"/>
        <v>1000</v>
      </c>
      <c r="I97" s="29">
        <f t="shared" si="18"/>
        <v>0</v>
      </c>
    </row>
    <row r="98" spans="1:9" s="37" customFormat="1" ht="15.75" customHeight="1">
      <c r="A98" s="68" t="s">
        <v>2</v>
      </c>
      <c r="B98" s="44" t="s">
        <v>49</v>
      </c>
      <c r="C98" s="26" t="s">
        <v>6</v>
      </c>
      <c r="D98" s="26" t="s">
        <v>20</v>
      </c>
      <c r="E98" s="26" t="s">
        <v>27</v>
      </c>
      <c r="F98" s="29">
        <f t="shared" si="18"/>
        <v>1000</v>
      </c>
      <c r="G98" s="29">
        <f t="shared" si="18"/>
        <v>0</v>
      </c>
      <c r="H98" s="29">
        <f t="shared" si="18"/>
        <v>1000</v>
      </c>
      <c r="I98" s="29">
        <f t="shared" si="18"/>
        <v>0</v>
      </c>
    </row>
    <row r="99" spans="1:9" s="37" customFormat="1" ht="41.25" customHeight="1">
      <c r="A99" s="68" t="s">
        <v>80</v>
      </c>
      <c r="B99" s="44" t="s">
        <v>49</v>
      </c>
      <c r="C99" s="26" t="s">
        <v>6</v>
      </c>
      <c r="D99" s="26" t="s">
        <v>20</v>
      </c>
      <c r="E99" s="26" t="s">
        <v>18</v>
      </c>
      <c r="F99" s="29">
        <v>1000</v>
      </c>
      <c r="G99" s="29">
        <v>0</v>
      </c>
      <c r="H99" s="31">
        <v>1000</v>
      </c>
      <c r="I99" s="29">
        <v>0</v>
      </c>
    </row>
    <row r="100" spans="1:9" s="37" customFormat="1" ht="42" customHeight="1">
      <c r="A100" s="68" t="s">
        <v>152</v>
      </c>
      <c r="B100" s="44" t="s">
        <v>52</v>
      </c>
      <c r="C100" s="26"/>
      <c r="D100" s="26"/>
      <c r="E100" s="26"/>
      <c r="F100" s="29">
        <f>F101</f>
        <v>40000</v>
      </c>
      <c r="G100" s="29">
        <f>G101</f>
        <v>0</v>
      </c>
      <c r="H100" s="29">
        <f>H101</f>
        <v>40000</v>
      </c>
      <c r="I100" s="29">
        <f>I101</f>
        <v>0</v>
      </c>
    </row>
    <row r="101" spans="1:9" s="37" customFormat="1" ht="51" customHeight="1">
      <c r="A101" s="68" t="s">
        <v>33</v>
      </c>
      <c r="B101" s="44" t="s">
        <v>52</v>
      </c>
      <c r="C101" s="26" t="s">
        <v>25</v>
      </c>
      <c r="D101" s="26"/>
      <c r="E101" s="26"/>
      <c r="F101" s="29">
        <f aca="true" t="shared" si="19" ref="F101:I102">F102</f>
        <v>40000</v>
      </c>
      <c r="G101" s="29">
        <f t="shared" si="19"/>
        <v>0</v>
      </c>
      <c r="H101" s="29">
        <f t="shared" si="19"/>
        <v>40000</v>
      </c>
      <c r="I101" s="29">
        <f t="shared" si="19"/>
        <v>0</v>
      </c>
    </row>
    <row r="102" spans="1:9" s="37" customFormat="1" ht="15.75" customHeight="1">
      <c r="A102" s="68" t="s">
        <v>2</v>
      </c>
      <c r="B102" s="44" t="s">
        <v>52</v>
      </c>
      <c r="C102" s="26" t="s">
        <v>25</v>
      </c>
      <c r="D102" s="26" t="s">
        <v>20</v>
      </c>
      <c r="E102" s="26"/>
      <c r="F102" s="29">
        <f t="shared" si="19"/>
        <v>40000</v>
      </c>
      <c r="G102" s="29">
        <f t="shared" si="19"/>
        <v>0</v>
      </c>
      <c r="H102" s="29">
        <f t="shared" si="19"/>
        <v>40000</v>
      </c>
      <c r="I102" s="29">
        <f t="shared" si="19"/>
        <v>0</v>
      </c>
    </row>
    <row r="103" spans="1:9" s="37" customFormat="1" ht="39.75" customHeight="1">
      <c r="A103" s="68" t="s">
        <v>80</v>
      </c>
      <c r="B103" s="44" t="s">
        <v>52</v>
      </c>
      <c r="C103" s="26" t="s">
        <v>25</v>
      </c>
      <c r="D103" s="26" t="s">
        <v>20</v>
      </c>
      <c r="E103" s="26" t="s">
        <v>18</v>
      </c>
      <c r="F103" s="29">
        <v>40000</v>
      </c>
      <c r="G103" s="29">
        <v>0</v>
      </c>
      <c r="H103" s="31">
        <v>40000</v>
      </c>
      <c r="I103" s="29">
        <v>0</v>
      </c>
    </row>
    <row r="104" spans="1:9" s="37" customFormat="1" ht="41.25" customHeight="1">
      <c r="A104" s="113" t="s">
        <v>202</v>
      </c>
      <c r="B104" s="44" t="s">
        <v>58</v>
      </c>
      <c r="C104" s="26"/>
      <c r="D104" s="26"/>
      <c r="E104" s="26"/>
      <c r="F104" s="29">
        <f aca="true" t="shared" si="20" ref="F104:I106">F105</f>
        <v>29165</v>
      </c>
      <c r="G104" s="29">
        <f t="shared" si="20"/>
        <v>29165</v>
      </c>
      <c r="H104" s="29">
        <f t="shared" si="20"/>
        <v>29165</v>
      </c>
      <c r="I104" s="29">
        <f t="shared" si="20"/>
        <v>29165</v>
      </c>
    </row>
    <row r="105" spans="1:20" s="37" customFormat="1" ht="30" customHeight="1">
      <c r="A105" s="64" t="s">
        <v>75</v>
      </c>
      <c r="B105" s="44" t="s">
        <v>58</v>
      </c>
      <c r="C105" s="26" t="s">
        <v>6</v>
      </c>
      <c r="D105" s="26"/>
      <c r="E105" s="26"/>
      <c r="F105" s="29">
        <f t="shared" si="20"/>
        <v>29165</v>
      </c>
      <c r="G105" s="29">
        <f t="shared" si="20"/>
        <v>29165</v>
      </c>
      <c r="H105" s="29">
        <f t="shared" si="20"/>
        <v>29165</v>
      </c>
      <c r="I105" s="29">
        <f t="shared" si="20"/>
        <v>29165</v>
      </c>
      <c r="L105" s="53"/>
      <c r="M105" s="54"/>
      <c r="N105" s="49"/>
      <c r="O105" s="49"/>
      <c r="P105" s="49"/>
      <c r="Q105" s="52"/>
      <c r="R105" s="52"/>
      <c r="S105" s="52"/>
      <c r="T105" s="52"/>
    </row>
    <row r="106" spans="1:20" s="37" customFormat="1" ht="15.75" customHeight="1">
      <c r="A106" s="68" t="s">
        <v>9</v>
      </c>
      <c r="B106" s="44" t="s">
        <v>58</v>
      </c>
      <c r="C106" s="26" t="s">
        <v>6</v>
      </c>
      <c r="D106" s="26" t="s">
        <v>18</v>
      </c>
      <c r="E106" s="26"/>
      <c r="F106" s="29">
        <f t="shared" si="20"/>
        <v>29165</v>
      </c>
      <c r="G106" s="29">
        <f t="shared" si="20"/>
        <v>29165</v>
      </c>
      <c r="H106" s="29">
        <f t="shared" si="20"/>
        <v>29165</v>
      </c>
      <c r="I106" s="29">
        <f t="shared" si="20"/>
        <v>29165</v>
      </c>
      <c r="L106" s="55"/>
      <c r="M106" s="54"/>
      <c r="N106" s="49"/>
      <c r="O106" s="49"/>
      <c r="P106" s="49"/>
      <c r="Q106" s="52"/>
      <c r="R106" s="52"/>
      <c r="S106" s="52"/>
      <c r="T106" s="52"/>
    </row>
    <row r="107" spans="1:20" s="37" customFormat="1" ht="15.75" customHeight="1">
      <c r="A107" s="68" t="s">
        <v>40</v>
      </c>
      <c r="B107" s="44" t="s">
        <v>58</v>
      </c>
      <c r="C107" s="26" t="s">
        <v>6</v>
      </c>
      <c r="D107" s="26" t="s">
        <v>18</v>
      </c>
      <c r="E107" s="26" t="s">
        <v>23</v>
      </c>
      <c r="F107" s="29">
        <v>29165</v>
      </c>
      <c r="G107" s="29">
        <f>F107</f>
        <v>29165</v>
      </c>
      <c r="H107" s="31">
        <v>29165</v>
      </c>
      <c r="I107" s="29">
        <f>H107</f>
        <v>29165</v>
      </c>
      <c r="L107" s="51"/>
      <c r="M107" s="54"/>
      <c r="N107" s="49"/>
      <c r="O107" s="49"/>
      <c r="P107" s="49"/>
      <c r="Q107" s="52"/>
      <c r="R107" s="52"/>
      <c r="S107" s="52"/>
      <c r="T107" s="52"/>
    </row>
    <row r="108" spans="1:20" s="37" customFormat="1" ht="43.5" customHeight="1">
      <c r="A108" s="114" t="s">
        <v>225</v>
      </c>
      <c r="B108" s="45" t="s">
        <v>59</v>
      </c>
      <c r="C108" s="26"/>
      <c r="D108" s="26"/>
      <c r="E108" s="26"/>
      <c r="F108" s="29">
        <f aca="true" t="shared" si="21" ref="F108:I110">F109</f>
        <v>1535</v>
      </c>
      <c r="G108" s="29">
        <f t="shared" si="21"/>
        <v>0</v>
      </c>
      <c r="H108" s="29">
        <f t="shared" si="21"/>
        <v>1535</v>
      </c>
      <c r="I108" s="29">
        <f t="shared" si="21"/>
        <v>0</v>
      </c>
      <c r="L108" s="51"/>
      <c r="M108" s="54"/>
      <c r="N108" s="49"/>
      <c r="O108" s="49"/>
      <c r="P108" s="49"/>
      <c r="Q108" s="52"/>
      <c r="R108" s="52"/>
      <c r="S108" s="50"/>
      <c r="T108" s="52"/>
    </row>
    <row r="109" spans="1:9" s="37" customFormat="1" ht="27.75" customHeight="1">
      <c r="A109" s="64" t="s">
        <v>75</v>
      </c>
      <c r="B109" s="45" t="s">
        <v>59</v>
      </c>
      <c r="C109" s="26" t="s">
        <v>6</v>
      </c>
      <c r="D109" s="26"/>
      <c r="E109" s="26"/>
      <c r="F109" s="29">
        <f t="shared" si="21"/>
        <v>1535</v>
      </c>
      <c r="G109" s="29">
        <f t="shared" si="21"/>
        <v>0</v>
      </c>
      <c r="H109" s="29">
        <f t="shared" si="21"/>
        <v>1535</v>
      </c>
      <c r="I109" s="29">
        <f t="shared" si="21"/>
        <v>0</v>
      </c>
    </row>
    <row r="110" spans="1:9" s="37" customFormat="1" ht="15.75" customHeight="1">
      <c r="A110" s="68" t="s">
        <v>9</v>
      </c>
      <c r="B110" s="45" t="s">
        <v>59</v>
      </c>
      <c r="C110" s="26" t="s">
        <v>6</v>
      </c>
      <c r="D110" s="26" t="s">
        <v>18</v>
      </c>
      <c r="E110" s="26"/>
      <c r="F110" s="29">
        <f t="shared" si="21"/>
        <v>1535</v>
      </c>
      <c r="G110" s="29">
        <f t="shared" si="21"/>
        <v>0</v>
      </c>
      <c r="H110" s="29">
        <f t="shared" si="21"/>
        <v>1535</v>
      </c>
      <c r="I110" s="29">
        <f t="shared" si="21"/>
        <v>0</v>
      </c>
    </row>
    <row r="111" spans="1:9" s="37" customFormat="1" ht="15.75" customHeight="1">
      <c r="A111" s="68" t="s">
        <v>40</v>
      </c>
      <c r="B111" s="45" t="s">
        <v>59</v>
      </c>
      <c r="C111" s="26" t="s">
        <v>6</v>
      </c>
      <c r="D111" s="26" t="s">
        <v>18</v>
      </c>
      <c r="E111" s="26" t="s">
        <v>23</v>
      </c>
      <c r="F111" s="34">
        <v>1535</v>
      </c>
      <c r="G111" s="29">
        <v>0</v>
      </c>
      <c r="H111" s="31">
        <v>1535</v>
      </c>
      <c r="I111" s="29">
        <v>0</v>
      </c>
    </row>
    <row r="112" spans="1:9" s="37" customFormat="1" ht="76.5" customHeight="1">
      <c r="A112" s="110" t="s">
        <v>203</v>
      </c>
      <c r="B112" s="45" t="s">
        <v>53</v>
      </c>
      <c r="C112" s="26"/>
      <c r="D112" s="26" t="s">
        <v>27</v>
      </c>
      <c r="E112" s="26" t="s">
        <v>27</v>
      </c>
      <c r="F112" s="29">
        <f aca="true" t="shared" si="22" ref="F112:I114">F113</f>
        <v>4000</v>
      </c>
      <c r="G112" s="29">
        <f t="shared" si="22"/>
        <v>4000</v>
      </c>
      <c r="H112" s="29">
        <f t="shared" si="22"/>
        <v>4000</v>
      </c>
      <c r="I112" s="29">
        <f t="shared" si="22"/>
        <v>4000</v>
      </c>
    </row>
    <row r="113" spans="1:9" s="37" customFormat="1" ht="31.5" customHeight="1">
      <c r="A113" s="61" t="s">
        <v>75</v>
      </c>
      <c r="B113" s="45" t="s">
        <v>53</v>
      </c>
      <c r="C113" s="26" t="s">
        <v>6</v>
      </c>
      <c r="D113" s="26" t="s">
        <v>27</v>
      </c>
      <c r="E113" s="26" t="s">
        <v>27</v>
      </c>
      <c r="F113" s="29">
        <f t="shared" si="22"/>
        <v>4000</v>
      </c>
      <c r="G113" s="29">
        <f t="shared" si="22"/>
        <v>4000</v>
      </c>
      <c r="H113" s="29">
        <f t="shared" si="22"/>
        <v>4000</v>
      </c>
      <c r="I113" s="29">
        <f t="shared" si="22"/>
        <v>4000</v>
      </c>
    </row>
    <row r="114" spans="1:9" s="37" customFormat="1" ht="15.75" customHeight="1">
      <c r="A114" s="68" t="s">
        <v>2</v>
      </c>
      <c r="B114" s="45" t="s">
        <v>53</v>
      </c>
      <c r="C114" s="26" t="s">
        <v>6</v>
      </c>
      <c r="D114" s="26" t="s">
        <v>20</v>
      </c>
      <c r="E114" s="26" t="s">
        <v>27</v>
      </c>
      <c r="F114" s="29">
        <f t="shared" si="22"/>
        <v>4000</v>
      </c>
      <c r="G114" s="29">
        <f t="shared" si="22"/>
        <v>4000</v>
      </c>
      <c r="H114" s="29">
        <f t="shared" si="22"/>
        <v>4000</v>
      </c>
      <c r="I114" s="29">
        <f t="shared" si="22"/>
        <v>4000</v>
      </c>
    </row>
    <row r="115" spans="1:9" s="37" customFormat="1" ht="15.75" customHeight="1">
      <c r="A115" s="57" t="s">
        <v>26</v>
      </c>
      <c r="B115" s="45" t="s">
        <v>53</v>
      </c>
      <c r="C115" s="26" t="s">
        <v>6</v>
      </c>
      <c r="D115" s="26" t="s">
        <v>20</v>
      </c>
      <c r="E115" s="26" t="s">
        <v>15</v>
      </c>
      <c r="F115" s="29">
        <v>4000</v>
      </c>
      <c r="G115" s="29">
        <v>4000</v>
      </c>
      <c r="H115" s="31">
        <v>4000</v>
      </c>
      <c r="I115" s="29">
        <v>4000</v>
      </c>
    </row>
    <row r="116" spans="1:9" s="37" customFormat="1" ht="30.75" customHeight="1">
      <c r="A116" s="58" t="s">
        <v>165</v>
      </c>
      <c r="B116" s="44" t="s">
        <v>57</v>
      </c>
      <c r="C116" s="26"/>
      <c r="D116" s="26"/>
      <c r="E116" s="26"/>
      <c r="F116" s="29">
        <f>F117</f>
        <v>224300</v>
      </c>
      <c r="G116" s="29">
        <f>G117</f>
        <v>224300</v>
      </c>
      <c r="H116" s="29">
        <f>H117</f>
        <v>232500</v>
      </c>
      <c r="I116" s="29">
        <f>I117</f>
        <v>232500</v>
      </c>
    </row>
    <row r="117" spans="1:9" s="37" customFormat="1" ht="30.75" customHeight="1">
      <c r="A117" s="65" t="s">
        <v>204</v>
      </c>
      <c r="B117" s="44" t="s">
        <v>54</v>
      </c>
      <c r="C117" s="56"/>
      <c r="D117" s="56"/>
      <c r="E117" s="56"/>
      <c r="F117" s="29">
        <f>F118+F121</f>
        <v>224300</v>
      </c>
      <c r="G117" s="29">
        <f>G118+G121</f>
        <v>224300</v>
      </c>
      <c r="H117" s="29">
        <f>H118+H121</f>
        <v>232500</v>
      </c>
      <c r="I117" s="29">
        <f>I118+I121</f>
        <v>232500</v>
      </c>
    </row>
    <row r="118" spans="1:9" s="37" customFormat="1" ht="53.25" customHeight="1">
      <c r="A118" s="70" t="s">
        <v>33</v>
      </c>
      <c r="B118" s="44" t="s">
        <v>54</v>
      </c>
      <c r="C118" s="26" t="s">
        <v>25</v>
      </c>
      <c r="D118" s="26"/>
      <c r="E118" s="26"/>
      <c r="F118" s="29">
        <f aca="true" t="shared" si="23" ref="F118:I119">F119</f>
        <v>217300</v>
      </c>
      <c r="G118" s="29">
        <f t="shared" si="23"/>
        <v>217300</v>
      </c>
      <c r="H118" s="29">
        <f t="shared" si="23"/>
        <v>222500</v>
      </c>
      <c r="I118" s="29">
        <f t="shared" si="23"/>
        <v>222500</v>
      </c>
    </row>
    <row r="119" spans="1:9" s="37" customFormat="1" ht="15.75" customHeight="1">
      <c r="A119" s="68" t="s">
        <v>38</v>
      </c>
      <c r="B119" s="44" t="s">
        <v>54</v>
      </c>
      <c r="C119" s="26" t="s">
        <v>25</v>
      </c>
      <c r="D119" s="26" t="s">
        <v>21</v>
      </c>
      <c r="E119" s="26"/>
      <c r="F119" s="29">
        <f t="shared" si="23"/>
        <v>217300</v>
      </c>
      <c r="G119" s="29">
        <f t="shared" si="23"/>
        <v>217300</v>
      </c>
      <c r="H119" s="29">
        <f t="shared" si="23"/>
        <v>222500</v>
      </c>
      <c r="I119" s="29">
        <f t="shared" si="23"/>
        <v>222500</v>
      </c>
    </row>
    <row r="120" spans="1:9" s="37" customFormat="1" ht="15.75" customHeight="1">
      <c r="A120" s="68" t="s">
        <v>39</v>
      </c>
      <c r="B120" s="44" t="s">
        <v>54</v>
      </c>
      <c r="C120" s="26" t="s">
        <v>25</v>
      </c>
      <c r="D120" s="26" t="s">
        <v>21</v>
      </c>
      <c r="E120" s="26" t="s">
        <v>22</v>
      </c>
      <c r="F120" s="29">
        <v>217300</v>
      </c>
      <c r="G120" s="29">
        <f>F120</f>
        <v>217300</v>
      </c>
      <c r="H120" s="31">
        <v>222500</v>
      </c>
      <c r="I120" s="29">
        <f>H120</f>
        <v>222500</v>
      </c>
    </row>
    <row r="121" spans="1:9" s="37" customFormat="1" ht="27" customHeight="1">
      <c r="A121" s="95" t="s">
        <v>75</v>
      </c>
      <c r="B121" s="44" t="s">
        <v>54</v>
      </c>
      <c r="C121" s="26" t="s">
        <v>6</v>
      </c>
      <c r="D121" s="26"/>
      <c r="E121" s="26"/>
      <c r="F121" s="29">
        <f aca="true" t="shared" si="24" ref="F121:I122">F122</f>
        <v>7000</v>
      </c>
      <c r="G121" s="29">
        <f t="shared" si="24"/>
        <v>7000</v>
      </c>
      <c r="H121" s="31">
        <f t="shared" si="24"/>
        <v>10000</v>
      </c>
      <c r="I121" s="29">
        <f t="shared" si="24"/>
        <v>10000</v>
      </c>
    </row>
    <row r="122" spans="1:9" s="37" customFormat="1" ht="15.75" customHeight="1">
      <c r="A122" s="68" t="s">
        <v>38</v>
      </c>
      <c r="B122" s="44" t="s">
        <v>54</v>
      </c>
      <c r="C122" s="26" t="s">
        <v>6</v>
      </c>
      <c r="D122" s="26" t="s">
        <v>21</v>
      </c>
      <c r="E122" s="26"/>
      <c r="F122" s="29">
        <f t="shared" si="24"/>
        <v>7000</v>
      </c>
      <c r="G122" s="29">
        <f t="shared" si="24"/>
        <v>7000</v>
      </c>
      <c r="H122" s="31">
        <f t="shared" si="24"/>
        <v>10000</v>
      </c>
      <c r="I122" s="29">
        <f t="shared" si="24"/>
        <v>10000</v>
      </c>
    </row>
    <row r="123" spans="1:9" s="37" customFormat="1" ht="15.75" customHeight="1">
      <c r="A123" s="68" t="s">
        <v>39</v>
      </c>
      <c r="B123" s="44" t="s">
        <v>54</v>
      </c>
      <c r="C123" s="26" t="s">
        <v>6</v>
      </c>
      <c r="D123" s="26" t="s">
        <v>21</v>
      </c>
      <c r="E123" s="26" t="s">
        <v>22</v>
      </c>
      <c r="F123" s="29">
        <v>7000</v>
      </c>
      <c r="G123" s="29">
        <f>F123</f>
        <v>7000</v>
      </c>
      <c r="H123" s="31">
        <v>10000</v>
      </c>
      <c r="I123" s="29">
        <f>H123</f>
        <v>10000</v>
      </c>
    </row>
    <row r="124" spans="1:9" s="37" customFormat="1" ht="42" customHeight="1">
      <c r="A124" s="115" t="s">
        <v>205</v>
      </c>
      <c r="B124" s="43" t="s">
        <v>136</v>
      </c>
      <c r="C124" s="26"/>
      <c r="D124" s="26"/>
      <c r="E124" s="26"/>
      <c r="F124" s="27">
        <f aca="true" t="shared" si="25" ref="F124:I125">F125</f>
        <v>3455000</v>
      </c>
      <c r="G124" s="27">
        <f t="shared" si="25"/>
        <v>0</v>
      </c>
      <c r="H124" s="27">
        <f t="shared" si="25"/>
        <v>3615000</v>
      </c>
      <c r="I124" s="27">
        <f t="shared" si="25"/>
        <v>0</v>
      </c>
    </row>
    <row r="125" spans="1:9" s="37" customFormat="1" ht="42" customHeight="1">
      <c r="A125" s="59" t="s">
        <v>206</v>
      </c>
      <c r="B125" s="45" t="s">
        <v>189</v>
      </c>
      <c r="C125" s="32"/>
      <c r="D125" s="32"/>
      <c r="E125" s="32"/>
      <c r="F125" s="31">
        <f t="shared" si="25"/>
        <v>3455000</v>
      </c>
      <c r="G125" s="31">
        <f t="shared" si="25"/>
        <v>0</v>
      </c>
      <c r="H125" s="31">
        <f t="shared" si="25"/>
        <v>3615000</v>
      </c>
      <c r="I125" s="31">
        <f t="shared" si="25"/>
        <v>0</v>
      </c>
    </row>
    <row r="126" spans="1:9" s="37" customFormat="1" ht="42" customHeight="1">
      <c r="A126" s="59" t="s">
        <v>207</v>
      </c>
      <c r="B126" s="44" t="s">
        <v>190</v>
      </c>
      <c r="C126" s="26"/>
      <c r="D126" s="26"/>
      <c r="E126" s="26"/>
      <c r="F126" s="29">
        <f>F127+F130</f>
        <v>3455000</v>
      </c>
      <c r="G126" s="29">
        <f>G127+G130</f>
        <v>0</v>
      </c>
      <c r="H126" s="29">
        <f>H127+H130</f>
        <v>3615000</v>
      </c>
      <c r="I126" s="29">
        <f>I127+I130</f>
        <v>0</v>
      </c>
    </row>
    <row r="127" spans="1:9" s="37" customFormat="1" ht="30" customHeight="1">
      <c r="A127" s="61" t="s">
        <v>75</v>
      </c>
      <c r="B127" s="44" t="s">
        <v>190</v>
      </c>
      <c r="C127" s="26" t="s">
        <v>6</v>
      </c>
      <c r="D127" s="26" t="s">
        <v>27</v>
      </c>
      <c r="E127" s="26" t="s">
        <v>27</v>
      </c>
      <c r="F127" s="29">
        <f aca="true" t="shared" si="26" ref="F127:I128">F128</f>
        <v>3440000</v>
      </c>
      <c r="G127" s="29">
        <f t="shared" si="26"/>
        <v>0</v>
      </c>
      <c r="H127" s="29">
        <f t="shared" si="26"/>
        <v>3600000</v>
      </c>
      <c r="I127" s="29">
        <f t="shared" si="26"/>
        <v>0</v>
      </c>
    </row>
    <row r="128" spans="1:9" s="37" customFormat="1" ht="15.75" customHeight="1">
      <c r="A128" s="68" t="s">
        <v>2</v>
      </c>
      <c r="B128" s="44" t="s">
        <v>190</v>
      </c>
      <c r="C128" s="26" t="s">
        <v>6</v>
      </c>
      <c r="D128" s="26" t="s">
        <v>20</v>
      </c>
      <c r="E128" s="26" t="s">
        <v>27</v>
      </c>
      <c r="F128" s="29">
        <f t="shared" si="26"/>
        <v>3440000</v>
      </c>
      <c r="G128" s="29">
        <f t="shared" si="26"/>
        <v>0</v>
      </c>
      <c r="H128" s="29">
        <f t="shared" si="26"/>
        <v>3600000</v>
      </c>
      <c r="I128" s="29">
        <f t="shared" si="26"/>
        <v>0</v>
      </c>
    </row>
    <row r="129" spans="1:9" s="37" customFormat="1" ht="15.75" customHeight="1">
      <c r="A129" s="57" t="s">
        <v>26</v>
      </c>
      <c r="B129" s="44" t="s">
        <v>190</v>
      </c>
      <c r="C129" s="26" t="s">
        <v>6</v>
      </c>
      <c r="D129" s="26" t="s">
        <v>20</v>
      </c>
      <c r="E129" s="26" t="s">
        <v>15</v>
      </c>
      <c r="F129" s="29">
        <v>3440000</v>
      </c>
      <c r="G129" s="29">
        <v>0</v>
      </c>
      <c r="H129" s="31">
        <v>3600000</v>
      </c>
      <c r="I129" s="29">
        <v>0</v>
      </c>
    </row>
    <row r="130" spans="1:9" s="37" customFormat="1" ht="15.75" customHeight="1">
      <c r="A130" s="57" t="s">
        <v>92</v>
      </c>
      <c r="B130" s="44" t="s">
        <v>190</v>
      </c>
      <c r="C130" s="26" t="s">
        <v>90</v>
      </c>
      <c r="D130" s="26" t="s">
        <v>27</v>
      </c>
      <c r="E130" s="26" t="s">
        <v>27</v>
      </c>
      <c r="F130" s="29">
        <f aca="true" t="shared" si="27" ref="F130:I131">F131</f>
        <v>15000</v>
      </c>
      <c r="G130" s="29">
        <f t="shared" si="27"/>
        <v>0</v>
      </c>
      <c r="H130" s="29">
        <f t="shared" si="27"/>
        <v>15000</v>
      </c>
      <c r="I130" s="29">
        <f t="shared" si="27"/>
        <v>0</v>
      </c>
    </row>
    <row r="131" spans="1:9" s="37" customFormat="1" ht="15.75" customHeight="1">
      <c r="A131" s="68" t="s">
        <v>2</v>
      </c>
      <c r="B131" s="44" t="s">
        <v>190</v>
      </c>
      <c r="C131" s="26" t="s">
        <v>90</v>
      </c>
      <c r="D131" s="26" t="s">
        <v>20</v>
      </c>
      <c r="E131" s="26" t="s">
        <v>27</v>
      </c>
      <c r="F131" s="29">
        <f>F132</f>
        <v>15000</v>
      </c>
      <c r="G131" s="29">
        <f t="shared" si="27"/>
        <v>0</v>
      </c>
      <c r="H131" s="29">
        <f t="shared" si="27"/>
        <v>15000</v>
      </c>
      <c r="I131" s="29">
        <f t="shared" si="27"/>
        <v>0</v>
      </c>
    </row>
    <row r="132" spans="1:9" s="37" customFormat="1" ht="20.25" customHeight="1">
      <c r="A132" s="68" t="s">
        <v>26</v>
      </c>
      <c r="B132" s="44" t="s">
        <v>190</v>
      </c>
      <c r="C132" s="26" t="s">
        <v>90</v>
      </c>
      <c r="D132" s="26" t="s">
        <v>20</v>
      </c>
      <c r="E132" s="26" t="s">
        <v>15</v>
      </c>
      <c r="F132" s="29">
        <v>15000</v>
      </c>
      <c r="G132" s="29">
        <v>0</v>
      </c>
      <c r="H132" s="31">
        <v>15000</v>
      </c>
      <c r="I132" s="29">
        <v>0</v>
      </c>
    </row>
    <row r="133" spans="1:9" s="37" customFormat="1" ht="51" customHeight="1">
      <c r="A133" s="98" t="s">
        <v>208</v>
      </c>
      <c r="B133" s="43" t="s">
        <v>43</v>
      </c>
      <c r="C133" s="26"/>
      <c r="D133" s="26"/>
      <c r="E133" s="26"/>
      <c r="F133" s="27">
        <f aca="true" t="shared" si="28" ref="F133:I137">F134</f>
        <v>300000</v>
      </c>
      <c r="G133" s="27">
        <f t="shared" si="28"/>
        <v>0</v>
      </c>
      <c r="H133" s="27">
        <f t="shared" si="28"/>
        <v>300000</v>
      </c>
      <c r="I133" s="27">
        <f t="shared" si="28"/>
        <v>0</v>
      </c>
    </row>
    <row r="134" spans="1:9" s="37" customFormat="1" ht="42" customHeight="1">
      <c r="A134" s="74" t="s">
        <v>209</v>
      </c>
      <c r="B134" s="44" t="s">
        <v>120</v>
      </c>
      <c r="C134" s="26"/>
      <c r="D134" s="26"/>
      <c r="E134" s="26"/>
      <c r="F134" s="29">
        <f t="shared" si="28"/>
        <v>300000</v>
      </c>
      <c r="G134" s="29">
        <f t="shared" si="28"/>
        <v>0</v>
      </c>
      <c r="H134" s="29">
        <f t="shared" si="28"/>
        <v>300000</v>
      </c>
      <c r="I134" s="29">
        <f t="shared" si="28"/>
        <v>0</v>
      </c>
    </row>
    <row r="135" spans="1:9" s="37" customFormat="1" ht="40.5" customHeight="1">
      <c r="A135" s="74" t="s">
        <v>210</v>
      </c>
      <c r="B135" s="44" t="s">
        <v>44</v>
      </c>
      <c r="C135" s="26"/>
      <c r="D135" s="26"/>
      <c r="E135" s="26"/>
      <c r="F135" s="29">
        <f t="shared" si="28"/>
        <v>300000</v>
      </c>
      <c r="G135" s="29">
        <f t="shared" si="28"/>
        <v>0</v>
      </c>
      <c r="H135" s="29">
        <f t="shared" si="28"/>
        <v>300000</v>
      </c>
      <c r="I135" s="29">
        <f t="shared" si="28"/>
        <v>0</v>
      </c>
    </row>
    <row r="136" spans="1:9" s="37" customFormat="1" ht="29.25" customHeight="1">
      <c r="A136" s="61" t="s">
        <v>75</v>
      </c>
      <c r="B136" s="44" t="s">
        <v>44</v>
      </c>
      <c r="C136" s="26" t="s">
        <v>6</v>
      </c>
      <c r="D136" s="26"/>
      <c r="E136" s="26"/>
      <c r="F136" s="29">
        <f t="shared" si="28"/>
        <v>300000</v>
      </c>
      <c r="G136" s="29">
        <f t="shared" si="28"/>
        <v>0</v>
      </c>
      <c r="H136" s="29">
        <f t="shared" si="28"/>
        <v>300000</v>
      </c>
      <c r="I136" s="29">
        <f t="shared" si="28"/>
        <v>0</v>
      </c>
    </row>
    <row r="137" spans="1:9" s="37" customFormat="1" ht="15.75" customHeight="1">
      <c r="A137" s="71" t="s">
        <v>9</v>
      </c>
      <c r="B137" s="44" t="s">
        <v>44</v>
      </c>
      <c r="C137" s="26" t="s">
        <v>6</v>
      </c>
      <c r="D137" s="26" t="s">
        <v>18</v>
      </c>
      <c r="E137" s="26" t="s">
        <v>27</v>
      </c>
      <c r="F137" s="29">
        <f t="shared" si="28"/>
        <v>300000</v>
      </c>
      <c r="G137" s="29">
        <f t="shared" si="28"/>
        <v>0</v>
      </c>
      <c r="H137" s="29">
        <f t="shared" si="28"/>
        <v>300000</v>
      </c>
      <c r="I137" s="29">
        <f t="shared" si="28"/>
        <v>0</v>
      </c>
    </row>
    <row r="138" spans="1:9" s="37" customFormat="1" ht="15.75" customHeight="1">
      <c r="A138" s="71" t="s">
        <v>28</v>
      </c>
      <c r="B138" s="44" t="s">
        <v>44</v>
      </c>
      <c r="C138" s="26" t="s">
        <v>6</v>
      </c>
      <c r="D138" s="26" t="s">
        <v>18</v>
      </c>
      <c r="E138" s="26" t="s">
        <v>17</v>
      </c>
      <c r="F138" s="29">
        <v>300000</v>
      </c>
      <c r="G138" s="29">
        <v>0</v>
      </c>
      <c r="H138" s="31">
        <v>300000</v>
      </c>
      <c r="I138" s="29">
        <v>0</v>
      </c>
    </row>
    <row r="139" spans="1:9" s="37" customFormat="1" ht="46.5" customHeight="1">
      <c r="A139" s="102" t="s">
        <v>211</v>
      </c>
      <c r="B139" s="43" t="s">
        <v>42</v>
      </c>
      <c r="C139" s="26"/>
      <c r="D139" s="26" t="s">
        <v>27</v>
      </c>
      <c r="E139" s="26" t="s">
        <v>27</v>
      </c>
      <c r="F139" s="27">
        <f>F145+F149+F141</f>
        <v>2410855.92</v>
      </c>
      <c r="G139" s="27">
        <f>G145+G149+G141</f>
        <v>980241</v>
      </c>
      <c r="H139" s="27">
        <f>H145+H149+H141</f>
        <v>2410855.92</v>
      </c>
      <c r="I139" s="27">
        <f>I145</f>
        <v>980241</v>
      </c>
    </row>
    <row r="140" spans="1:9" s="37" customFormat="1" ht="55.5" customHeight="1">
      <c r="A140" s="96" t="s">
        <v>212</v>
      </c>
      <c r="B140" s="42" t="s">
        <v>137</v>
      </c>
      <c r="C140" s="26"/>
      <c r="D140" s="26"/>
      <c r="E140" s="26"/>
      <c r="F140" s="31">
        <f>F141</f>
        <v>127929.02</v>
      </c>
      <c r="G140" s="31">
        <f>G141</f>
        <v>0</v>
      </c>
      <c r="H140" s="31">
        <f>H141</f>
        <v>127929.02</v>
      </c>
      <c r="I140" s="31">
        <f>I141</f>
        <v>0</v>
      </c>
    </row>
    <row r="141" spans="1:9" s="37" customFormat="1" ht="41.25" customHeight="1">
      <c r="A141" s="96" t="s">
        <v>214</v>
      </c>
      <c r="B141" s="44" t="s">
        <v>138</v>
      </c>
      <c r="C141" s="26"/>
      <c r="D141" s="26"/>
      <c r="E141" s="26"/>
      <c r="F141" s="31">
        <f aca="true" t="shared" si="29" ref="F141:I142">F142</f>
        <v>127929.02</v>
      </c>
      <c r="G141" s="31">
        <f t="shared" si="29"/>
        <v>0</v>
      </c>
      <c r="H141" s="31">
        <f t="shared" si="29"/>
        <v>127929.02</v>
      </c>
      <c r="I141" s="31">
        <f t="shared" si="29"/>
        <v>0</v>
      </c>
    </row>
    <row r="142" spans="1:9" s="37" customFormat="1" ht="25.5" customHeight="1">
      <c r="A142" s="61" t="s">
        <v>75</v>
      </c>
      <c r="B142" s="44" t="s">
        <v>138</v>
      </c>
      <c r="C142" s="26" t="s">
        <v>6</v>
      </c>
      <c r="D142" s="26" t="s">
        <v>27</v>
      </c>
      <c r="E142" s="26" t="s">
        <v>27</v>
      </c>
      <c r="F142" s="29">
        <f t="shared" si="29"/>
        <v>127929.02</v>
      </c>
      <c r="G142" s="29">
        <f t="shared" si="29"/>
        <v>0</v>
      </c>
      <c r="H142" s="29">
        <f t="shared" si="29"/>
        <v>127929.02</v>
      </c>
      <c r="I142" s="29">
        <f t="shared" si="29"/>
        <v>0</v>
      </c>
    </row>
    <row r="143" spans="1:9" s="37" customFormat="1" ht="15.75" customHeight="1">
      <c r="A143" s="68" t="s">
        <v>4</v>
      </c>
      <c r="B143" s="44" t="s">
        <v>138</v>
      </c>
      <c r="C143" s="32" t="s">
        <v>6</v>
      </c>
      <c r="D143" s="32" t="s">
        <v>37</v>
      </c>
      <c r="E143" s="32" t="s">
        <v>27</v>
      </c>
      <c r="F143" s="29">
        <f>F144</f>
        <v>127929.02</v>
      </c>
      <c r="G143" s="29">
        <f>G144</f>
        <v>0</v>
      </c>
      <c r="H143" s="29">
        <f>H144</f>
        <v>127929.02</v>
      </c>
      <c r="I143" s="29">
        <f>I144</f>
        <v>0</v>
      </c>
    </row>
    <row r="144" spans="1:9" s="37" customFormat="1" ht="15.75" customHeight="1">
      <c r="A144" s="57" t="s">
        <v>30</v>
      </c>
      <c r="B144" s="44" t="s">
        <v>138</v>
      </c>
      <c r="C144" s="32" t="s">
        <v>6</v>
      </c>
      <c r="D144" s="26" t="s">
        <v>19</v>
      </c>
      <c r="E144" s="26" t="s">
        <v>20</v>
      </c>
      <c r="F144" s="34">
        <v>127929.02</v>
      </c>
      <c r="G144" s="34">
        <v>0</v>
      </c>
      <c r="H144" s="34">
        <v>127929.02</v>
      </c>
      <c r="I144" s="29">
        <v>0</v>
      </c>
    </row>
    <row r="145" spans="1:9" s="37" customFormat="1" ht="42" customHeight="1">
      <c r="A145" s="116" t="s">
        <v>213</v>
      </c>
      <c r="B145" s="44" t="s">
        <v>139</v>
      </c>
      <c r="C145" s="26"/>
      <c r="D145" s="26"/>
      <c r="E145" s="26"/>
      <c r="F145" s="31">
        <f aca="true" t="shared" si="30" ref="F145:H146">F146</f>
        <v>980241</v>
      </c>
      <c r="G145" s="31">
        <f t="shared" si="30"/>
        <v>980241</v>
      </c>
      <c r="H145" s="31">
        <f t="shared" si="30"/>
        <v>980241</v>
      </c>
      <c r="I145" s="31">
        <f>I146</f>
        <v>980241</v>
      </c>
    </row>
    <row r="146" spans="1:9" s="37" customFormat="1" ht="27.75" customHeight="1">
      <c r="A146" s="61" t="s">
        <v>75</v>
      </c>
      <c r="B146" s="44" t="s">
        <v>139</v>
      </c>
      <c r="C146" s="26" t="s">
        <v>6</v>
      </c>
      <c r="D146" s="26" t="s">
        <v>27</v>
      </c>
      <c r="E146" s="26" t="s">
        <v>27</v>
      </c>
      <c r="F146" s="29">
        <f t="shared" si="30"/>
        <v>980241</v>
      </c>
      <c r="G146" s="29">
        <f t="shared" si="30"/>
        <v>980241</v>
      </c>
      <c r="H146" s="29">
        <f t="shared" si="30"/>
        <v>980241</v>
      </c>
      <c r="I146" s="29">
        <f>I147</f>
        <v>980241</v>
      </c>
    </row>
    <row r="147" spans="1:9" s="37" customFormat="1" ht="15.75" customHeight="1">
      <c r="A147" s="68" t="s">
        <v>4</v>
      </c>
      <c r="B147" s="44" t="s">
        <v>139</v>
      </c>
      <c r="C147" s="32" t="s">
        <v>6</v>
      </c>
      <c r="D147" s="32" t="s">
        <v>37</v>
      </c>
      <c r="E147" s="32" t="s">
        <v>27</v>
      </c>
      <c r="F147" s="29">
        <f>F148</f>
        <v>980241</v>
      </c>
      <c r="G147" s="29">
        <f>G148</f>
        <v>980241</v>
      </c>
      <c r="H147" s="29">
        <f>H148</f>
        <v>980241</v>
      </c>
      <c r="I147" s="29">
        <f>I148</f>
        <v>980241</v>
      </c>
    </row>
    <row r="148" spans="1:9" s="37" customFormat="1" ht="16.5" customHeight="1">
      <c r="A148" s="57" t="s">
        <v>30</v>
      </c>
      <c r="B148" s="44" t="s">
        <v>139</v>
      </c>
      <c r="C148" s="32" t="s">
        <v>6</v>
      </c>
      <c r="D148" s="26" t="s">
        <v>19</v>
      </c>
      <c r="E148" s="26" t="s">
        <v>20</v>
      </c>
      <c r="F148" s="34">
        <v>980241</v>
      </c>
      <c r="G148" s="29">
        <f>F148</f>
        <v>980241</v>
      </c>
      <c r="H148" s="34">
        <v>980241</v>
      </c>
      <c r="I148" s="31">
        <f>H148</f>
        <v>980241</v>
      </c>
    </row>
    <row r="149" spans="1:9" s="37" customFormat="1" ht="30" customHeight="1">
      <c r="A149" s="96" t="s">
        <v>226</v>
      </c>
      <c r="B149" s="44" t="s">
        <v>140</v>
      </c>
      <c r="C149" s="26"/>
      <c r="D149" s="26"/>
      <c r="E149" s="26"/>
      <c r="F149" s="31">
        <f aca="true" t="shared" si="31" ref="F149:I150">F150</f>
        <v>1302685.9</v>
      </c>
      <c r="G149" s="31">
        <f t="shared" si="31"/>
        <v>0</v>
      </c>
      <c r="H149" s="31">
        <f t="shared" si="31"/>
        <v>1302685.9</v>
      </c>
      <c r="I149" s="31">
        <f t="shared" si="31"/>
        <v>0</v>
      </c>
    </row>
    <row r="150" spans="1:9" s="37" customFormat="1" ht="26.25" customHeight="1">
      <c r="A150" s="61" t="s">
        <v>75</v>
      </c>
      <c r="B150" s="44" t="s">
        <v>140</v>
      </c>
      <c r="C150" s="26" t="s">
        <v>6</v>
      </c>
      <c r="D150" s="26" t="s">
        <v>27</v>
      </c>
      <c r="E150" s="26" t="s">
        <v>27</v>
      </c>
      <c r="F150" s="29">
        <f t="shared" si="31"/>
        <v>1302685.9</v>
      </c>
      <c r="G150" s="29">
        <f t="shared" si="31"/>
        <v>0</v>
      </c>
      <c r="H150" s="29">
        <f t="shared" si="31"/>
        <v>1302685.9</v>
      </c>
      <c r="I150" s="29">
        <f t="shared" si="31"/>
        <v>0</v>
      </c>
    </row>
    <row r="151" spans="1:9" s="37" customFormat="1" ht="15.75" customHeight="1">
      <c r="A151" s="68" t="s">
        <v>4</v>
      </c>
      <c r="B151" s="44" t="s">
        <v>140</v>
      </c>
      <c r="C151" s="32" t="s">
        <v>6</v>
      </c>
      <c r="D151" s="32" t="s">
        <v>37</v>
      </c>
      <c r="E151" s="32" t="s">
        <v>27</v>
      </c>
      <c r="F151" s="29">
        <f>F152</f>
        <v>1302685.9</v>
      </c>
      <c r="G151" s="29">
        <f>G152</f>
        <v>0</v>
      </c>
      <c r="H151" s="29">
        <f>H152</f>
        <v>1302685.9</v>
      </c>
      <c r="I151" s="29">
        <f>I152</f>
        <v>0</v>
      </c>
    </row>
    <row r="152" spans="1:9" s="37" customFormat="1" ht="16.5" customHeight="1">
      <c r="A152" s="57" t="s">
        <v>30</v>
      </c>
      <c r="B152" s="44" t="s">
        <v>140</v>
      </c>
      <c r="C152" s="32" t="s">
        <v>6</v>
      </c>
      <c r="D152" s="26" t="s">
        <v>19</v>
      </c>
      <c r="E152" s="26" t="s">
        <v>20</v>
      </c>
      <c r="F152" s="34">
        <v>1302685.9</v>
      </c>
      <c r="G152" s="34">
        <v>0</v>
      </c>
      <c r="H152" s="34">
        <v>1302685.9</v>
      </c>
      <c r="I152" s="29">
        <v>0</v>
      </c>
    </row>
    <row r="153" spans="1:9" s="37" customFormat="1" ht="53.25" customHeight="1">
      <c r="A153" s="98" t="s">
        <v>223</v>
      </c>
      <c r="B153" s="43" t="s">
        <v>70</v>
      </c>
      <c r="C153" s="32"/>
      <c r="D153" s="32"/>
      <c r="E153" s="32"/>
      <c r="F153" s="27">
        <f aca="true" t="shared" si="32" ref="F153:I155">F154</f>
        <v>231295</v>
      </c>
      <c r="G153" s="27">
        <f t="shared" si="32"/>
        <v>231295</v>
      </c>
      <c r="H153" s="27">
        <f t="shared" si="32"/>
        <v>232563</v>
      </c>
      <c r="I153" s="27">
        <f t="shared" si="32"/>
        <v>232563</v>
      </c>
    </row>
    <row r="154" spans="1:9" s="37" customFormat="1" ht="40.5" customHeight="1">
      <c r="A154" s="117" t="s">
        <v>224</v>
      </c>
      <c r="B154" s="45" t="s">
        <v>141</v>
      </c>
      <c r="C154" s="32"/>
      <c r="D154" s="32"/>
      <c r="E154" s="32"/>
      <c r="F154" s="31">
        <f t="shared" si="32"/>
        <v>231295</v>
      </c>
      <c r="G154" s="31">
        <f t="shared" si="32"/>
        <v>231295</v>
      </c>
      <c r="H154" s="31">
        <f t="shared" si="32"/>
        <v>232563</v>
      </c>
      <c r="I154" s="31">
        <f t="shared" si="32"/>
        <v>232563</v>
      </c>
    </row>
    <row r="155" spans="1:9" s="37" customFormat="1" ht="25.5" customHeight="1">
      <c r="A155" s="58" t="s">
        <v>73</v>
      </c>
      <c r="B155" s="48" t="s">
        <v>74</v>
      </c>
      <c r="C155" s="32"/>
      <c r="D155" s="32"/>
      <c r="E155" s="32"/>
      <c r="F155" s="31">
        <f>F156</f>
        <v>231295</v>
      </c>
      <c r="G155" s="31">
        <f t="shared" si="32"/>
        <v>231295</v>
      </c>
      <c r="H155" s="31">
        <f t="shared" si="32"/>
        <v>232563</v>
      </c>
      <c r="I155" s="31">
        <f t="shared" si="32"/>
        <v>232563</v>
      </c>
    </row>
    <row r="156" spans="1:9" s="37" customFormat="1" ht="38.25" customHeight="1">
      <c r="A156" s="89" t="s">
        <v>166</v>
      </c>
      <c r="B156" s="48" t="s">
        <v>72</v>
      </c>
      <c r="C156" s="32"/>
      <c r="D156" s="32"/>
      <c r="E156" s="32"/>
      <c r="F156" s="31">
        <f>F157</f>
        <v>231295</v>
      </c>
      <c r="G156" s="31">
        <f>G158</f>
        <v>231295</v>
      </c>
      <c r="H156" s="31">
        <f>H158</f>
        <v>232563</v>
      </c>
      <c r="I156" s="31">
        <f>I158</f>
        <v>232563</v>
      </c>
    </row>
    <row r="157" spans="1:9" s="37" customFormat="1" ht="28.5" customHeight="1">
      <c r="A157" s="66" t="s">
        <v>75</v>
      </c>
      <c r="B157" s="44" t="s">
        <v>142</v>
      </c>
      <c r="C157" s="32" t="s">
        <v>6</v>
      </c>
      <c r="D157" s="32"/>
      <c r="E157" s="32"/>
      <c r="F157" s="31">
        <f>F158</f>
        <v>231295</v>
      </c>
      <c r="G157" s="31">
        <f aca="true" t="shared" si="33" ref="G157:I158">G158</f>
        <v>231295</v>
      </c>
      <c r="H157" s="31">
        <f t="shared" si="33"/>
        <v>232563</v>
      </c>
      <c r="I157" s="31">
        <f t="shared" si="33"/>
        <v>232563</v>
      </c>
    </row>
    <row r="158" spans="1:9" s="37" customFormat="1" ht="16.5" customHeight="1">
      <c r="A158" s="46" t="s">
        <v>9</v>
      </c>
      <c r="B158" s="44" t="s">
        <v>143</v>
      </c>
      <c r="C158" s="32" t="s">
        <v>6</v>
      </c>
      <c r="D158" s="32" t="s">
        <v>18</v>
      </c>
      <c r="E158" s="32"/>
      <c r="F158" s="31">
        <f>F159</f>
        <v>231295</v>
      </c>
      <c r="G158" s="31">
        <f t="shared" si="33"/>
        <v>231295</v>
      </c>
      <c r="H158" s="31">
        <f t="shared" si="33"/>
        <v>232563</v>
      </c>
      <c r="I158" s="31">
        <f t="shared" si="33"/>
        <v>232563</v>
      </c>
    </row>
    <row r="159" spans="1:9" s="37" customFormat="1" ht="18.75" customHeight="1">
      <c r="A159" s="46" t="s">
        <v>71</v>
      </c>
      <c r="B159" s="44" t="s">
        <v>143</v>
      </c>
      <c r="C159" s="32" t="s">
        <v>6</v>
      </c>
      <c r="D159" s="32" t="s">
        <v>18</v>
      </c>
      <c r="E159" s="32" t="s">
        <v>19</v>
      </c>
      <c r="F159" s="31">
        <v>231295</v>
      </c>
      <c r="G159" s="31">
        <f>F159</f>
        <v>231295</v>
      </c>
      <c r="H159" s="31">
        <v>232563</v>
      </c>
      <c r="I159" s="31">
        <f>H159</f>
        <v>232563</v>
      </c>
    </row>
    <row r="160" spans="1:9" s="37" customFormat="1" ht="45.75" customHeight="1">
      <c r="A160" s="98" t="s">
        <v>215</v>
      </c>
      <c r="B160" s="41" t="s">
        <v>79</v>
      </c>
      <c r="C160" s="26"/>
      <c r="D160" s="26"/>
      <c r="E160" s="26"/>
      <c r="F160" s="27">
        <f>F161</f>
        <v>2930000</v>
      </c>
      <c r="G160" s="27">
        <f>G161</f>
        <v>0</v>
      </c>
      <c r="H160" s="27">
        <f>H161</f>
        <v>3080000</v>
      </c>
      <c r="I160" s="27">
        <f>I161</f>
        <v>0</v>
      </c>
    </row>
    <row r="161" spans="1:9" s="37" customFormat="1" ht="52.5" customHeight="1">
      <c r="A161" s="96" t="s">
        <v>128</v>
      </c>
      <c r="B161" s="42" t="s">
        <v>144</v>
      </c>
      <c r="C161" s="26"/>
      <c r="D161" s="26"/>
      <c r="E161" s="26"/>
      <c r="F161" s="27">
        <f>F162+F166</f>
        <v>2930000</v>
      </c>
      <c r="G161" s="27">
        <f>G162+G166</f>
        <v>0</v>
      </c>
      <c r="H161" s="27">
        <f>H162+H166</f>
        <v>3080000</v>
      </c>
      <c r="I161" s="27">
        <f>I162+I166</f>
        <v>0</v>
      </c>
    </row>
    <row r="162" spans="1:9" s="37" customFormat="1" ht="30.75" customHeight="1">
      <c r="A162" s="74" t="s">
        <v>78</v>
      </c>
      <c r="B162" s="41" t="s">
        <v>145</v>
      </c>
      <c r="C162" s="32"/>
      <c r="D162" s="32" t="s">
        <v>27</v>
      </c>
      <c r="E162" s="32" t="s">
        <v>27</v>
      </c>
      <c r="F162" s="31">
        <f aca="true" t="shared" si="34" ref="F162:I164">F163</f>
        <v>2850000</v>
      </c>
      <c r="G162" s="31">
        <f t="shared" si="34"/>
        <v>0</v>
      </c>
      <c r="H162" s="31">
        <f t="shared" si="34"/>
        <v>3000000</v>
      </c>
      <c r="I162" s="31">
        <f t="shared" si="34"/>
        <v>0</v>
      </c>
    </row>
    <row r="163" spans="1:9" s="37" customFormat="1" ht="27" customHeight="1">
      <c r="A163" s="61" t="s">
        <v>75</v>
      </c>
      <c r="B163" s="41" t="s">
        <v>145</v>
      </c>
      <c r="C163" s="32" t="s">
        <v>6</v>
      </c>
      <c r="D163" s="32" t="s">
        <v>27</v>
      </c>
      <c r="E163" s="32" t="s">
        <v>27</v>
      </c>
      <c r="F163" s="31">
        <f t="shared" si="34"/>
        <v>2850000</v>
      </c>
      <c r="G163" s="31">
        <f t="shared" si="34"/>
        <v>0</v>
      </c>
      <c r="H163" s="31">
        <f t="shared" si="34"/>
        <v>3000000</v>
      </c>
      <c r="I163" s="31">
        <f t="shared" si="34"/>
        <v>0</v>
      </c>
    </row>
    <row r="164" spans="1:9" s="37" customFormat="1" ht="15.75" customHeight="1">
      <c r="A164" s="57" t="s">
        <v>4</v>
      </c>
      <c r="B164" s="41" t="s">
        <v>145</v>
      </c>
      <c r="C164" s="32" t="s">
        <v>6</v>
      </c>
      <c r="D164" s="32" t="s">
        <v>19</v>
      </c>
      <c r="E164" s="32" t="s">
        <v>27</v>
      </c>
      <c r="F164" s="31">
        <f t="shared" si="34"/>
        <v>2850000</v>
      </c>
      <c r="G164" s="31">
        <f t="shared" si="34"/>
        <v>0</v>
      </c>
      <c r="H164" s="31">
        <f t="shared" si="34"/>
        <v>3000000</v>
      </c>
      <c r="I164" s="31">
        <f t="shared" si="34"/>
        <v>0</v>
      </c>
    </row>
    <row r="165" spans="1:9" s="37" customFormat="1" ht="15.75" customHeight="1">
      <c r="A165" s="64" t="s">
        <v>30</v>
      </c>
      <c r="B165" s="41" t="s">
        <v>145</v>
      </c>
      <c r="C165" s="32" t="s">
        <v>6</v>
      </c>
      <c r="D165" s="32" t="s">
        <v>19</v>
      </c>
      <c r="E165" s="32" t="s">
        <v>20</v>
      </c>
      <c r="F165" s="31">
        <v>2850000</v>
      </c>
      <c r="G165" s="31">
        <v>0</v>
      </c>
      <c r="H165" s="88">
        <v>3000000</v>
      </c>
      <c r="I165" s="31">
        <v>0</v>
      </c>
    </row>
    <row r="166" spans="1:9" s="37" customFormat="1" ht="15.75" customHeight="1">
      <c r="A166" s="64" t="s">
        <v>92</v>
      </c>
      <c r="B166" s="41" t="s">
        <v>145</v>
      </c>
      <c r="C166" s="32" t="s">
        <v>90</v>
      </c>
      <c r="D166" s="32"/>
      <c r="E166" s="32"/>
      <c r="F166" s="31">
        <f>F167</f>
        <v>80000</v>
      </c>
      <c r="G166" s="31">
        <f aca="true" t="shared" si="35" ref="F166:I167">G167</f>
        <v>0</v>
      </c>
      <c r="H166" s="31">
        <f t="shared" si="35"/>
        <v>80000</v>
      </c>
      <c r="I166" s="31">
        <f t="shared" si="35"/>
        <v>0</v>
      </c>
    </row>
    <row r="167" spans="1:9" s="37" customFormat="1" ht="15.75" customHeight="1">
      <c r="A167" s="64" t="s">
        <v>4</v>
      </c>
      <c r="B167" s="41" t="s">
        <v>145</v>
      </c>
      <c r="C167" s="32" t="s">
        <v>90</v>
      </c>
      <c r="D167" s="32" t="s">
        <v>19</v>
      </c>
      <c r="E167" s="32" t="s">
        <v>27</v>
      </c>
      <c r="F167" s="31">
        <f t="shared" si="35"/>
        <v>80000</v>
      </c>
      <c r="G167" s="31">
        <f t="shared" si="35"/>
        <v>0</v>
      </c>
      <c r="H167" s="31">
        <f t="shared" si="35"/>
        <v>80000</v>
      </c>
      <c r="I167" s="31">
        <f t="shared" si="35"/>
        <v>0</v>
      </c>
    </row>
    <row r="168" spans="1:9" s="37" customFormat="1" ht="15.75" customHeight="1">
      <c r="A168" s="64" t="s">
        <v>30</v>
      </c>
      <c r="B168" s="41" t="s">
        <v>145</v>
      </c>
      <c r="C168" s="32" t="s">
        <v>90</v>
      </c>
      <c r="D168" s="32" t="s">
        <v>19</v>
      </c>
      <c r="E168" s="32" t="s">
        <v>20</v>
      </c>
      <c r="F168" s="31">
        <v>80000</v>
      </c>
      <c r="G168" s="31">
        <v>0</v>
      </c>
      <c r="H168" s="31">
        <v>80000</v>
      </c>
      <c r="I168" s="31">
        <v>0</v>
      </c>
    </row>
    <row r="169" spans="1:9" s="37" customFormat="1" ht="42" customHeight="1">
      <c r="A169" s="115" t="s">
        <v>216</v>
      </c>
      <c r="B169" s="41" t="s">
        <v>106</v>
      </c>
      <c r="C169" s="26"/>
      <c r="D169" s="26"/>
      <c r="E169" s="26"/>
      <c r="F169" s="27">
        <f>F171+F176</f>
        <v>51000</v>
      </c>
      <c r="G169" s="27">
        <f>G171+G176</f>
        <v>0</v>
      </c>
      <c r="H169" s="27">
        <f>H171+H176</f>
        <v>51000</v>
      </c>
      <c r="I169" s="27">
        <f>I171+I176</f>
        <v>0</v>
      </c>
    </row>
    <row r="170" spans="1:9" s="37" customFormat="1" ht="27.75" customHeight="1">
      <c r="A170" s="60" t="s">
        <v>146</v>
      </c>
      <c r="B170" s="41" t="s">
        <v>112</v>
      </c>
      <c r="C170" s="26"/>
      <c r="D170" s="26"/>
      <c r="E170" s="26"/>
      <c r="F170" s="31">
        <f>F171</f>
        <v>50000</v>
      </c>
      <c r="G170" s="31">
        <f>G171</f>
        <v>0</v>
      </c>
      <c r="H170" s="31">
        <f>H171</f>
        <v>50000</v>
      </c>
      <c r="I170" s="31">
        <f>I171</f>
        <v>0</v>
      </c>
    </row>
    <row r="171" spans="1:9" s="37" customFormat="1" ht="15.75" customHeight="1">
      <c r="A171" s="59" t="s">
        <v>147</v>
      </c>
      <c r="B171" s="41" t="s">
        <v>111</v>
      </c>
      <c r="C171" s="32"/>
      <c r="D171" s="32" t="s">
        <v>27</v>
      </c>
      <c r="E171" s="32" t="s">
        <v>27</v>
      </c>
      <c r="F171" s="31">
        <f aca="true" t="shared" si="36" ref="F171:I178">F172</f>
        <v>50000</v>
      </c>
      <c r="G171" s="31">
        <f t="shared" si="36"/>
        <v>0</v>
      </c>
      <c r="H171" s="31">
        <f t="shared" si="36"/>
        <v>50000</v>
      </c>
      <c r="I171" s="31">
        <f t="shared" si="36"/>
        <v>0</v>
      </c>
    </row>
    <row r="172" spans="1:9" s="37" customFormat="1" ht="30" customHeight="1">
      <c r="A172" s="61" t="s">
        <v>75</v>
      </c>
      <c r="B172" s="41" t="s">
        <v>111</v>
      </c>
      <c r="C172" s="32" t="s">
        <v>6</v>
      </c>
      <c r="D172" s="32" t="s">
        <v>27</v>
      </c>
      <c r="E172" s="32" t="s">
        <v>27</v>
      </c>
      <c r="F172" s="31">
        <f t="shared" si="36"/>
        <v>50000</v>
      </c>
      <c r="G172" s="31">
        <f t="shared" si="36"/>
        <v>0</v>
      </c>
      <c r="H172" s="31">
        <f t="shared" si="36"/>
        <v>50000</v>
      </c>
      <c r="I172" s="31">
        <f t="shared" si="36"/>
        <v>0</v>
      </c>
    </row>
    <row r="173" spans="1:9" s="37" customFormat="1" ht="15.75" customHeight="1">
      <c r="A173" s="57" t="s">
        <v>2</v>
      </c>
      <c r="B173" s="41" t="s">
        <v>111</v>
      </c>
      <c r="C173" s="32" t="s">
        <v>6</v>
      </c>
      <c r="D173" s="32" t="s">
        <v>20</v>
      </c>
      <c r="E173" s="32" t="s">
        <v>27</v>
      </c>
      <c r="F173" s="31">
        <f t="shared" si="36"/>
        <v>50000</v>
      </c>
      <c r="G173" s="31">
        <f t="shared" si="36"/>
        <v>0</v>
      </c>
      <c r="H173" s="31">
        <f t="shared" si="36"/>
        <v>50000</v>
      </c>
      <c r="I173" s="31">
        <f t="shared" si="36"/>
        <v>0</v>
      </c>
    </row>
    <row r="174" spans="1:9" s="37" customFormat="1" ht="15.75" customHeight="1">
      <c r="A174" s="64" t="s">
        <v>26</v>
      </c>
      <c r="B174" s="41" t="s">
        <v>111</v>
      </c>
      <c r="C174" s="32" t="s">
        <v>6</v>
      </c>
      <c r="D174" s="32" t="s">
        <v>20</v>
      </c>
      <c r="E174" s="32" t="s">
        <v>15</v>
      </c>
      <c r="F174" s="31">
        <v>50000</v>
      </c>
      <c r="G174" s="31">
        <v>0</v>
      </c>
      <c r="H174" s="31">
        <v>50000</v>
      </c>
      <c r="I174" s="31">
        <v>0</v>
      </c>
    </row>
    <row r="175" spans="1:9" s="37" customFormat="1" ht="16.5" customHeight="1">
      <c r="A175" s="108" t="s">
        <v>217</v>
      </c>
      <c r="B175" s="41" t="s">
        <v>113</v>
      </c>
      <c r="C175" s="32"/>
      <c r="D175" s="32"/>
      <c r="E175" s="32"/>
      <c r="F175" s="31">
        <f>F176</f>
        <v>1000</v>
      </c>
      <c r="G175" s="31">
        <f>G176</f>
        <v>0</v>
      </c>
      <c r="H175" s="31">
        <f>H176</f>
        <v>1000</v>
      </c>
      <c r="I175" s="31">
        <f>I176</f>
        <v>0</v>
      </c>
    </row>
    <row r="176" spans="1:9" s="37" customFormat="1" ht="15.75" customHeight="1">
      <c r="A176" s="59" t="s">
        <v>218</v>
      </c>
      <c r="B176" s="41" t="s">
        <v>110</v>
      </c>
      <c r="C176" s="32"/>
      <c r="D176" s="32" t="s">
        <v>27</v>
      </c>
      <c r="E176" s="32" t="s">
        <v>27</v>
      </c>
      <c r="F176" s="31">
        <f t="shared" si="36"/>
        <v>1000</v>
      </c>
      <c r="G176" s="31">
        <f t="shared" si="36"/>
        <v>0</v>
      </c>
      <c r="H176" s="31">
        <f t="shared" si="36"/>
        <v>1000</v>
      </c>
      <c r="I176" s="31">
        <f t="shared" si="36"/>
        <v>0</v>
      </c>
    </row>
    <row r="177" spans="1:9" s="37" customFormat="1" ht="27.75" customHeight="1">
      <c r="A177" s="61" t="s">
        <v>75</v>
      </c>
      <c r="B177" s="41" t="s">
        <v>110</v>
      </c>
      <c r="C177" s="32" t="s">
        <v>6</v>
      </c>
      <c r="D177" s="32" t="s">
        <v>27</v>
      </c>
      <c r="E177" s="32" t="s">
        <v>27</v>
      </c>
      <c r="F177" s="31">
        <f t="shared" si="36"/>
        <v>1000</v>
      </c>
      <c r="G177" s="31">
        <f t="shared" si="36"/>
        <v>0</v>
      </c>
      <c r="H177" s="31">
        <f t="shared" si="36"/>
        <v>1000</v>
      </c>
      <c r="I177" s="31">
        <f t="shared" si="36"/>
        <v>0</v>
      </c>
    </row>
    <row r="178" spans="1:9" s="37" customFormat="1" ht="15.75" customHeight="1">
      <c r="A178" s="57" t="s">
        <v>2</v>
      </c>
      <c r="B178" s="41" t="s">
        <v>110</v>
      </c>
      <c r="C178" s="32" t="s">
        <v>6</v>
      </c>
      <c r="D178" s="32" t="s">
        <v>20</v>
      </c>
      <c r="E178" s="32" t="s">
        <v>27</v>
      </c>
      <c r="F178" s="31">
        <f t="shared" si="36"/>
        <v>1000</v>
      </c>
      <c r="G178" s="31">
        <f t="shared" si="36"/>
        <v>0</v>
      </c>
      <c r="H178" s="31">
        <f t="shared" si="36"/>
        <v>1000</v>
      </c>
      <c r="I178" s="31">
        <f t="shared" si="36"/>
        <v>0</v>
      </c>
    </row>
    <row r="179" spans="1:9" s="37" customFormat="1" ht="15.75" customHeight="1">
      <c r="A179" s="64" t="s">
        <v>26</v>
      </c>
      <c r="B179" s="41" t="s">
        <v>110</v>
      </c>
      <c r="C179" s="32" t="s">
        <v>6</v>
      </c>
      <c r="D179" s="32" t="s">
        <v>20</v>
      </c>
      <c r="E179" s="32" t="s">
        <v>15</v>
      </c>
      <c r="F179" s="31">
        <v>1000</v>
      </c>
      <c r="G179" s="31">
        <v>0</v>
      </c>
      <c r="H179" s="31">
        <v>1000</v>
      </c>
      <c r="I179" s="31">
        <v>0</v>
      </c>
    </row>
    <row r="180" spans="1:9" s="37" customFormat="1" ht="54" customHeight="1">
      <c r="A180" s="118" t="s">
        <v>219</v>
      </c>
      <c r="B180" s="75" t="s">
        <v>158</v>
      </c>
      <c r="C180" s="76"/>
      <c r="D180" s="76"/>
      <c r="E180" s="76"/>
      <c r="F180" s="77">
        <f>F181+F186</f>
        <v>92000</v>
      </c>
      <c r="G180" s="77">
        <f>G181+G186</f>
        <v>0</v>
      </c>
      <c r="H180" s="77">
        <f>H181+H186</f>
        <v>92000</v>
      </c>
      <c r="I180" s="77">
        <f>I181+I186</f>
        <v>0</v>
      </c>
    </row>
    <row r="181" spans="1:9" s="37" customFormat="1" ht="30" customHeight="1">
      <c r="A181" s="78" t="s">
        <v>220</v>
      </c>
      <c r="B181" s="79" t="s">
        <v>159</v>
      </c>
      <c r="C181" s="76"/>
      <c r="D181" s="76"/>
      <c r="E181" s="76"/>
      <c r="F181" s="77">
        <f aca="true" t="shared" si="37" ref="F181:G184">F182</f>
        <v>60000</v>
      </c>
      <c r="G181" s="77">
        <f t="shared" si="37"/>
        <v>0</v>
      </c>
      <c r="H181" s="77">
        <f aca="true" t="shared" si="38" ref="H181:I184">H182</f>
        <v>60000</v>
      </c>
      <c r="I181" s="77">
        <f t="shared" si="38"/>
        <v>0</v>
      </c>
    </row>
    <row r="182" spans="1:9" s="37" customFormat="1" ht="29.25" customHeight="1">
      <c r="A182" s="80" t="s">
        <v>99</v>
      </c>
      <c r="B182" s="79" t="s">
        <v>160</v>
      </c>
      <c r="C182" s="76"/>
      <c r="D182" s="76" t="s">
        <v>27</v>
      </c>
      <c r="E182" s="76" t="s">
        <v>27</v>
      </c>
      <c r="F182" s="77">
        <f t="shared" si="37"/>
        <v>60000</v>
      </c>
      <c r="G182" s="77">
        <f t="shared" si="37"/>
        <v>0</v>
      </c>
      <c r="H182" s="77">
        <f t="shared" si="38"/>
        <v>60000</v>
      </c>
      <c r="I182" s="77">
        <f t="shared" si="38"/>
        <v>0</v>
      </c>
    </row>
    <row r="183" spans="1:9" s="37" customFormat="1" ht="27.75" customHeight="1">
      <c r="A183" s="81" t="s">
        <v>75</v>
      </c>
      <c r="B183" s="79" t="s">
        <v>160</v>
      </c>
      <c r="C183" s="76" t="s">
        <v>6</v>
      </c>
      <c r="D183" s="76" t="s">
        <v>27</v>
      </c>
      <c r="E183" s="76" t="s">
        <v>27</v>
      </c>
      <c r="F183" s="77">
        <f t="shared" si="37"/>
        <v>60000</v>
      </c>
      <c r="G183" s="77">
        <f t="shared" si="37"/>
        <v>0</v>
      </c>
      <c r="H183" s="77">
        <f t="shared" si="38"/>
        <v>60000</v>
      </c>
      <c r="I183" s="77">
        <f t="shared" si="38"/>
        <v>0</v>
      </c>
    </row>
    <row r="184" spans="1:9" s="37" customFormat="1" ht="15.75" customHeight="1">
      <c r="A184" s="82" t="s">
        <v>97</v>
      </c>
      <c r="B184" s="79" t="s">
        <v>160</v>
      </c>
      <c r="C184" s="76" t="s">
        <v>6</v>
      </c>
      <c r="D184" s="76" t="s">
        <v>22</v>
      </c>
      <c r="E184" s="76" t="s">
        <v>27</v>
      </c>
      <c r="F184" s="77">
        <f t="shared" si="37"/>
        <v>60000</v>
      </c>
      <c r="G184" s="77">
        <f t="shared" si="37"/>
        <v>0</v>
      </c>
      <c r="H184" s="77">
        <f t="shared" si="38"/>
        <v>60000</v>
      </c>
      <c r="I184" s="77">
        <f t="shared" si="38"/>
        <v>0</v>
      </c>
    </row>
    <row r="185" spans="1:9" s="37" customFormat="1" ht="30.75" customHeight="1">
      <c r="A185" s="83" t="s">
        <v>180</v>
      </c>
      <c r="B185" s="79" t="s">
        <v>160</v>
      </c>
      <c r="C185" s="76" t="s">
        <v>6</v>
      </c>
      <c r="D185" s="76" t="s">
        <v>22</v>
      </c>
      <c r="E185" s="76" t="s">
        <v>23</v>
      </c>
      <c r="F185" s="77">
        <v>60000</v>
      </c>
      <c r="G185" s="77">
        <v>0</v>
      </c>
      <c r="H185" s="77">
        <v>60000</v>
      </c>
      <c r="I185" s="77">
        <v>0</v>
      </c>
    </row>
    <row r="186" spans="1:9" s="37" customFormat="1" ht="30.75" customHeight="1">
      <c r="A186" s="78" t="s">
        <v>163</v>
      </c>
      <c r="B186" s="84" t="s">
        <v>161</v>
      </c>
      <c r="C186" s="84"/>
      <c r="D186" s="84"/>
      <c r="E186" s="84"/>
      <c r="F186" s="85">
        <f aca="true" t="shared" si="39" ref="F186:G189">F187</f>
        <v>32000</v>
      </c>
      <c r="G186" s="85">
        <f t="shared" si="39"/>
        <v>0</v>
      </c>
      <c r="H186" s="85">
        <f aca="true" t="shared" si="40" ref="H186:I189">H187</f>
        <v>32000</v>
      </c>
      <c r="I186" s="85">
        <f t="shared" si="40"/>
        <v>0</v>
      </c>
    </row>
    <row r="187" spans="1:9" s="37" customFormat="1" ht="29.25" customHeight="1">
      <c r="A187" s="86" t="s">
        <v>100</v>
      </c>
      <c r="B187" s="79" t="s">
        <v>162</v>
      </c>
      <c r="C187" s="84"/>
      <c r="D187" s="84"/>
      <c r="E187" s="84"/>
      <c r="F187" s="85">
        <f t="shared" si="39"/>
        <v>32000</v>
      </c>
      <c r="G187" s="85">
        <f t="shared" si="39"/>
        <v>0</v>
      </c>
      <c r="H187" s="85">
        <f t="shared" si="40"/>
        <v>32000</v>
      </c>
      <c r="I187" s="85">
        <f t="shared" si="40"/>
        <v>0</v>
      </c>
    </row>
    <row r="188" spans="1:9" s="37" customFormat="1" ht="29.25" customHeight="1">
      <c r="A188" s="81" t="s">
        <v>75</v>
      </c>
      <c r="B188" s="79" t="s">
        <v>162</v>
      </c>
      <c r="C188" s="76" t="s">
        <v>6</v>
      </c>
      <c r="D188" s="76" t="s">
        <v>27</v>
      </c>
      <c r="E188" s="76" t="s">
        <v>27</v>
      </c>
      <c r="F188" s="77">
        <f t="shared" si="39"/>
        <v>32000</v>
      </c>
      <c r="G188" s="77">
        <f t="shared" si="39"/>
        <v>0</v>
      </c>
      <c r="H188" s="77">
        <f t="shared" si="40"/>
        <v>32000</v>
      </c>
      <c r="I188" s="77">
        <f t="shared" si="40"/>
        <v>0</v>
      </c>
    </row>
    <row r="189" spans="1:9" s="37" customFormat="1" ht="15.75" customHeight="1">
      <c r="A189" s="82" t="s">
        <v>97</v>
      </c>
      <c r="B189" s="79" t="s">
        <v>162</v>
      </c>
      <c r="C189" s="76" t="s">
        <v>6</v>
      </c>
      <c r="D189" s="76" t="s">
        <v>22</v>
      </c>
      <c r="E189" s="76" t="s">
        <v>27</v>
      </c>
      <c r="F189" s="77">
        <f t="shared" si="39"/>
        <v>32000</v>
      </c>
      <c r="G189" s="77">
        <f t="shared" si="39"/>
        <v>0</v>
      </c>
      <c r="H189" s="77">
        <f t="shared" si="40"/>
        <v>32000</v>
      </c>
      <c r="I189" s="77">
        <f t="shared" si="40"/>
        <v>0</v>
      </c>
    </row>
    <row r="190" spans="1:9" s="37" customFormat="1" ht="28.5" customHeight="1">
      <c r="A190" s="83" t="s">
        <v>180</v>
      </c>
      <c r="B190" s="79" t="s">
        <v>162</v>
      </c>
      <c r="C190" s="76" t="s">
        <v>6</v>
      </c>
      <c r="D190" s="76" t="s">
        <v>22</v>
      </c>
      <c r="E190" s="76" t="s">
        <v>23</v>
      </c>
      <c r="F190" s="77">
        <v>32000</v>
      </c>
      <c r="G190" s="77">
        <v>0</v>
      </c>
      <c r="H190" s="77">
        <v>32000</v>
      </c>
      <c r="I190" s="77">
        <v>0</v>
      </c>
    </row>
    <row r="191" spans="1:9" s="37" customFormat="1" ht="15.75" customHeight="1">
      <c r="A191" s="72" t="str">
        <f>'[1]Лист1'!$A$14</f>
        <v>Непрограммная деятельность</v>
      </c>
      <c r="B191" s="43" t="s">
        <v>82</v>
      </c>
      <c r="C191" s="25"/>
      <c r="D191" s="26" t="s">
        <v>27</v>
      </c>
      <c r="E191" s="26" t="s">
        <v>27</v>
      </c>
      <c r="F191" s="27">
        <f>F192+F197+F202+F207+F212</f>
        <v>2104085.1</v>
      </c>
      <c r="G191" s="27">
        <f>G192+G197+G202+G207+G212</f>
        <v>0</v>
      </c>
      <c r="H191" s="27">
        <f>H192+H197+H202+H207+H212</f>
        <v>2104085.1</v>
      </c>
      <c r="I191" s="27">
        <f>I192+I197+I202+I207+I212</f>
        <v>0</v>
      </c>
    </row>
    <row r="192" spans="1:9" s="37" customFormat="1" ht="15.75" customHeight="1">
      <c r="A192" s="74" t="s">
        <v>105</v>
      </c>
      <c r="B192" s="45" t="s">
        <v>83</v>
      </c>
      <c r="C192" s="26"/>
      <c r="D192" s="26"/>
      <c r="E192" s="26"/>
      <c r="F192" s="29">
        <f>F194</f>
        <v>61406.88</v>
      </c>
      <c r="G192" s="29">
        <f>G194</f>
        <v>0</v>
      </c>
      <c r="H192" s="31">
        <f>H193</f>
        <v>61406.88</v>
      </c>
      <c r="I192" s="31">
        <v>0</v>
      </c>
    </row>
    <row r="193" spans="1:9" s="37" customFormat="1" ht="42.75" customHeight="1">
      <c r="A193" s="119" t="s">
        <v>102</v>
      </c>
      <c r="B193" s="44" t="s">
        <v>104</v>
      </c>
      <c r="C193" s="26"/>
      <c r="D193" s="26"/>
      <c r="E193" s="26"/>
      <c r="F193" s="29">
        <f>F192</f>
        <v>61406.88</v>
      </c>
      <c r="G193" s="29">
        <f>G195</f>
        <v>0</v>
      </c>
      <c r="H193" s="31">
        <f>H194</f>
        <v>61406.88</v>
      </c>
      <c r="I193" s="31">
        <v>0</v>
      </c>
    </row>
    <row r="194" spans="1:9" s="37" customFormat="1" ht="15.75" customHeight="1">
      <c r="A194" s="120" t="s">
        <v>103</v>
      </c>
      <c r="B194" s="44" t="s">
        <v>104</v>
      </c>
      <c r="C194" s="26" t="s">
        <v>81</v>
      </c>
      <c r="D194" s="26" t="s">
        <v>27</v>
      </c>
      <c r="E194" s="26" t="s">
        <v>27</v>
      </c>
      <c r="F194" s="29">
        <f>F195</f>
        <v>61406.88</v>
      </c>
      <c r="G194" s="29">
        <f>G195</f>
        <v>0</v>
      </c>
      <c r="H194" s="31">
        <f>H195</f>
        <v>61406.88</v>
      </c>
      <c r="I194" s="31">
        <v>0</v>
      </c>
    </row>
    <row r="195" spans="1:9" s="37" customFormat="1" ht="15.75" customHeight="1">
      <c r="A195" s="71" t="s">
        <v>101</v>
      </c>
      <c r="B195" s="44" t="s">
        <v>104</v>
      </c>
      <c r="C195" s="26" t="s">
        <v>81</v>
      </c>
      <c r="D195" s="26" t="s">
        <v>23</v>
      </c>
      <c r="E195" s="26" t="s">
        <v>27</v>
      </c>
      <c r="F195" s="29">
        <f>F196</f>
        <v>61406.88</v>
      </c>
      <c r="G195" s="29">
        <f>G196</f>
        <v>0</v>
      </c>
      <c r="H195" s="31">
        <f>H196</f>
        <v>61406.88</v>
      </c>
      <c r="I195" s="31">
        <v>0</v>
      </c>
    </row>
    <row r="196" spans="1:9" s="37" customFormat="1" ht="16.5" customHeight="1">
      <c r="A196" s="71" t="s">
        <v>148</v>
      </c>
      <c r="B196" s="44" t="s">
        <v>104</v>
      </c>
      <c r="C196" s="26" t="s">
        <v>81</v>
      </c>
      <c r="D196" s="26" t="s">
        <v>23</v>
      </c>
      <c r="E196" s="26" t="s">
        <v>20</v>
      </c>
      <c r="F196" s="88">
        <v>61406.88</v>
      </c>
      <c r="G196" s="29">
        <v>0</v>
      </c>
      <c r="H196" s="88">
        <v>61406.88</v>
      </c>
      <c r="I196" s="31">
        <v>0</v>
      </c>
    </row>
    <row r="197" spans="1:9" s="37" customFormat="1" ht="16.5" customHeight="1">
      <c r="A197" s="110" t="s">
        <v>221</v>
      </c>
      <c r="B197" s="45" t="s">
        <v>149</v>
      </c>
      <c r="C197" s="26"/>
      <c r="D197" s="26"/>
      <c r="E197" s="26"/>
      <c r="F197" s="29">
        <f>F199</f>
        <v>1818555</v>
      </c>
      <c r="G197" s="29">
        <f>G199</f>
        <v>0</v>
      </c>
      <c r="H197" s="31">
        <f aca="true" t="shared" si="41" ref="H197:I200">H198</f>
        <v>1818555</v>
      </c>
      <c r="I197" s="31">
        <f t="shared" si="41"/>
        <v>0</v>
      </c>
    </row>
    <row r="198" spans="1:9" s="37" customFormat="1" ht="27" customHeight="1">
      <c r="A198" s="121" t="s">
        <v>222</v>
      </c>
      <c r="B198" s="44" t="s">
        <v>150</v>
      </c>
      <c r="C198" s="26"/>
      <c r="D198" s="26"/>
      <c r="E198" s="26"/>
      <c r="F198" s="29">
        <f>F200</f>
        <v>1818555</v>
      </c>
      <c r="G198" s="29">
        <f>G200</f>
        <v>0</v>
      </c>
      <c r="H198" s="31">
        <f t="shared" si="41"/>
        <v>1818555</v>
      </c>
      <c r="I198" s="31">
        <f t="shared" si="41"/>
        <v>0</v>
      </c>
    </row>
    <row r="199" spans="1:9" s="37" customFormat="1" ht="55.5" customHeight="1">
      <c r="A199" s="61" t="str">
        <f>'[1]Лист1'!$A$17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44" t="s">
        <v>150</v>
      </c>
      <c r="C199" s="26" t="s">
        <v>25</v>
      </c>
      <c r="D199" s="26" t="s">
        <v>27</v>
      </c>
      <c r="E199" s="26" t="s">
        <v>27</v>
      </c>
      <c r="F199" s="29">
        <f>F200</f>
        <v>1818555</v>
      </c>
      <c r="G199" s="29">
        <f>G200</f>
        <v>0</v>
      </c>
      <c r="H199" s="31">
        <f t="shared" si="41"/>
        <v>1818555</v>
      </c>
      <c r="I199" s="31">
        <f t="shared" si="41"/>
        <v>0</v>
      </c>
    </row>
    <row r="200" spans="1:9" s="37" customFormat="1" ht="16.5" customHeight="1">
      <c r="A200" s="61" t="str">
        <f>'[1]Лист1'!$A$12</f>
        <v>Общегосударственные вопросы</v>
      </c>
      <c r="B200" s="44" t="s">
        <v>150</v>
      </c>
      <c r="C200" s="26" t="s">
        <v>25</v>
      </c>
      <c r="D200" s="26" t="s">
        <v>20</v>
      </c>
      <c r="E200" s="26" t="s">
        <v>27</v>
      </c>
      <c r="F200" s="29">
        <f>F201</f>
        <v>1818555</v>
      </c>
      <c r="G200" s="29">
        <f>G201</f>
        <v>0</v>
      </c>
      <c r="H200" s="31">
        <f t="shared" si="41"/>
        <v>1818555</v>
      </c>
      <c r="I200" s="31">
        <f t="shared" si="41"/>
        <v>0</v>
      </c>
    </row>
    <row r="201" spans="1:9" s="37" customFormat="1" ht="27.75" customHeight="1">
      <c r="A201" s="71" t="str">
        <f>'[1]Лист1'!$A$13</f>
        <v>Функционирование высшего должностного лица субъекта Российской Федерации и муниципального образования</v>
      </c>
      <c r="B201" s="44" t="s">
        <v>150</v>
      </c>
      <c r="C201" s="26" t="s">
        <v>25</v>
      </c>
      <c r="D201" s="26" t="s">
        <v>20</v>
      </c>
      <c r="E201" s="26" t="s">
        <v>21</v>
      </c>
      <c r="F201" s="29">
        <v>1818555</v>
      </c>
      <c r="G201" s="29">
        <v>0</v>
      </c>
      <c r="H201" s="31">
        <v>1818555</v>
      </c>
      <c r="I201" s="31">
        <v>0</v>
      </c>
    </row>
    <row r="202" spans="1:9" s="37" customFormat="1" ht="42" customHeight="1">
      <c r="A202" s="122" t="s">
        <v>181</v>
      </c>
      <c r="B202" s="45" t="s">
        <v>96</v>
      </c>
      <c r="C202" s="26"/>
      <c r="D202" s="26"/>
      <c r="E202" s="26"/>
      <c r="F202" s="29">
        <f>F206</f>
        <v>114984.6</v>
      </c>
      <c r="G202" s="29">
        <f>G204</f>
        <v>0</v>
      </c>
      <c r="H202" s="31">
        <f>H203</f>
        <v>114984.6</v>
      </c>
      <c r="I202" s="31">
        <f>I203</f>
        <v>0</v>
      </c>
    </row>
    <row r="203" spans="1:9" s="37" customFormat="1" ht="68.25" customHeight="1">
      <c r="A203" s="97" t="s">
        <v>183</v>
      </c>
      <c r="B203" s="44" t="s">
        <v>98</v>
      </c>
      <c r="C203" s="26"/>
      <c r="D203" s="26"/>
      <c r="E203" s="26"/>
      <c r="F203" s="29">
        <f>F205</f>
        <v>114984.6</v>
      </c>
      <c r="G203" s="29">
        <f>G205</f>
        <v>0</v>
      </c>
      <c r="H203" s="31">
        <f>H204</f>
        <v>114984.6</v>
      </c>
      <c r="I203" s="31">
        <v>0</v>
      </c>
    </row>
    <row r="204" spans="1:9" s="37" customFormat="1" ht="15.75" customHeight="1">
      <c r="A204" s="61" t="s">
        <v>86</v>
      </c>
      <c r="B204" s="44" t="s">
        <v>98</v>
      </c>
      <c r="C204" s="26" t="s">
        <v>87</v>
      </c>
      <c r="D204" s="26" t="s">
        <v>27</v>
      </c>
      <c r="E204" s="26" t="s">
        <v>27</v>
      </c>
      <c r="F204" s="29">
        <f>F205</f>
        <v>114984.6</v>
      </c>
      <c r="G204" s="29">
        <f>G205</f>
        <v>0</v>
      </c>
      <c r="H204" s="31">
        <f>H205</f>
        <v>114984.6</v>
      </c>
      <c r="I204" s="31">
        <v>0</v>
      </c>
    </row>
    <row r="205" spans="1:9" s="37" customFormat="1" ht="15.75" customHeight="1">
      <c r="A205" s="61" t="s">
        <v>97</v>
      </c>
      <c r="B205" s="44" t="s">
        <v>98</v>
      </c>
      <c r="C205" s="26" t="s">
        <v>87</v>
      </c>
      <c r="D205" s="26" t="s">
        <v>22</v>
      </c>
      <c r="E205" s="26" t="s">
        <v>27</v>
      </c>
      <c r="F205" s="29">
        <f>F206</f>
        <v>114984.6</v>
      </c>
      <c r="G205" s="29">
        <f>G206</f>
        <v>0</v>
      </c>
      <c r="H205" s="31">
        <f>H206</f>
        <v>114984.6</v>
      </c>
      <c r="I205" s="31">
        <v>0</v>
      </c>
    </row>
    <row r="206" spans="1:9" s="37" customFormat="1" ht="33" customHeight="1">
      <c r="A206" s="57" t="s">
        <v>180</v>
      </c>
      <c r="B206" s="44" t="s">
        <v>98</v>
      </c>
      <c r="C206" s="26" t="s">
        <v>87</v>
      </c>
      <c r="D206" s="26" t="s">
        <v>22</v>
      </c>
      <c r="E206" s="26" t="s">
        <v>23</v>
      </c>
      <c r="F206" s="88">
        <v>114984.6</v>
      </c>
      <c r="G206" s="29">
        <v>0</v>
      </c>
      <c r="H206" s="88">
        <v>114984.6</v>
      </c>
      <c r="I206" s="31">
        <v>0</v>
      </c>
    </row>
    <row r="207" spans="1:9" s="37" customFormat="1" ht="43.5" customHeight="1">
      <c r="A207" s="122" t="s">
        <v>181</v>
      </c>
      <c r="B207" s="45" t="s">
        <v>151</v>
      </c>
      <c r="C207" s="26"/>
      <c r="D207" s="26"/>
      <c r="E207" s="26"/>
      <c r="F207" s="29">
        <f>F209</f>
        <v>89138.62</v>
      </c>
      <c r="G207" s="29">
        <f>G209</f>
        <v>0</v>
      </c>
      <c r="H207" s="31">
        <f>H208</f>
        <v>89138.62</v>
      </c>
      <c r="I207" s="31">
        <f>I208</f>
        <v>0</v>
      </c>
    </row>
    <row r="208" spans="1:9" s="37" customFormat="1" ht="67.5" customHeight="1">
      <c r="A208" s="123" t="s">
        <v>182</v>
      </c>
      <c r="B208" s="44" t="s">
        <v>84</v>
      </c>
      <c r="C208" s="26"/>
      <c r="D208" s="26"/>
      <c r="E208" s="26"/>
      <c r="F208" s="29">
        <f>F210</f>
        <v>89138.62</v>
      </c>
      <c r="G208" s="29">
        <f>G210</f>
        <v>0</v>
      </c>
      <c r="H208" s="31">
        <f>H209</f>
        <v>89138.62</v>
      </c>
      <c r="I208" s="31">
        <v>0</v>
      </c>
    </row>
    <row r="209" spans="1:9" s="37" customFormat="1" ht="15.75" customHeight="1">
      <c r="A209" s="61" t="s">
        <v>86</v>
      </c>
      <c r="B209" s="44" t="s">
        <v>84</v>
      </c>
      <c r="C209" s="26" t="s">
        <v>87</v>
      </c>
      <c r="D209" s="26" t="s">
        <v>27</v>
      </c>
      <c r="E209" s="26" t="s">
        <v>27</v>
      </c>
      <c r="F209" s="29">
        <f>F210</f>
        <v>89138.62</v>
      </c>
      <c r="G209" s="29">
        <f>G210</f>
        <v>0</v>
      </c>
      <c r="H209" s="31">
        <f>H210</f>
        <v>89138.62</v>
      </c>
      <c r="I209" s="31">
        <v>0</v>
      </c>
    </row>
    <row r="210" spans="1:9" s="37" customFormat="1" ht="15.75" customHeight="1">
      <c r="A210" s="61" t="s">
        <v>2</v>
      </c>
      <c r="B210" s="44" t="s">
        <v>84</v>
      </c>
      <c r="C210" s="26" t="s">
        <v>87</v>
      </c>
      <c r="D210" s="26" t="s">
        <v>20</v>
      </c>
      <c r="E210" s="26" t="s">
        <v>27</v>
      </c>
      <c r="F210" s="29">
        <f>F211</f>
        <v>89138.62</v>
      </c>
      <c r="G210" s="29">
        <f>G211</f>
        <v>0</v>
      </c>
      <c r="H210" s="31">
        <f>H211</f>
        <v>89138.62</v>
      </c>
      <c r="I210" s="31">
        <v>0</v>
      </c>
    </row>
    <row r="211" spans="1:9" s="37" customFormat="1" ht="29.25" customHeight="1">
      <c r="A211" s="71" t="s">
        <v>85</v>
      </c>
      <c r="B211" s="44" t="s">
        <v>84</v>
      </c>
      <c r="C211" s="26" t="s">
        <v>87</v>
      </c>
      <c r="D211" s="26" t="s">
        <v>20</v>
      </c>
      <c r="E211" s="26" t="s">
        <v>41</v>
      </c>
      <c r="F211" s="88">
        <v>89138.62</v>
      </c>
      <c r="G211" s="29">
        <v>0</v>
      </c>
      <c r="H211" s="88">
        <v>89138.62</v>
      </c>
      <c r="I211" s="31">
        <v>0</v>
      </c>
    </row>
    <row r="212" spans="1:9" s="37" customFormat="1" ht="15.75" customHeight="1">
      <c r="A212" s="58" t="s">
        <v>94</v>
      </c>
      <c r="B212" s="45" t="s">
        <v>95</v>
      </c>
      <c r="C212" s="26"/>
      <c r="D212" s="26"/>
      <c r="E212" s="26"/>
      <c r="F212" s="29">
        <f>F214</f>
        <v>20000</v>
      </c>
      <c r="G212" s="29">
        <f>G214</f>
        <v>0</v>
      </c>
      <c r="H212" s="31">
        <f>H213</f>
        <v>20000</v>
      </c>
      <c r="I212" s="31">
        <v>0</v>
      </c>
    </row>
    <row r="213" spans="1:9" s="37" customFormat="1" ht="15.75" customHeight="1">
      <c r="A213" s="58" t="s">
        <v>93</v>
      </c>
      <c r="B213" s="44" t="s">
        <v>91</v>
      </c>
      <c r="C213" s="26"/>
      <c r="D213" s="26"/>
      <c r="E213" s="26"/>
      <c r="F213" s="29">
        <f>F215</f>
        <v>20000</v>
      </c>
      <c r="G213" s="29">
        <f>G215</f>
        <v>0</v>
      </c>
      <c r="H213" s="31">
        <f>H214</f>
        <v>20000</v>
      </c>
      <c r="I213" s="31">
        <v>0</v>
      </c>
    </row>
    <row r="214" spans="1:9" s="37" customFormat="1" ht="15.75" customHeight="1">
      <c r="A214" s="61" t="s">
        <v>92</v>
      </c>
      <c r="B214" s="44" t="s">
        <v>91</v>
      </c>
      <c r="C214" s="26" t="s">
        <v>90</v>
      </c>
      <c r="D214" s="26" t="s">
        <v>27</v>
      </c>
      <c r="E214" s="26" t="s">
        <v>27</v>
      </c>
      <c r="F214" s="29">
        <f>F215</f>
        <v>20000</v>
      </c>
      <c r="G214" s="29">
        <f>G215</f>
        <v>0</v>
      </c>
      <c r="H214" s="31">
        <f>H215</f>
        <v>20000</v>
      </c>
      <c r="I214" s="31">
        <v>0</v>
      </c>
    </row>
    <row r="215" spans="1:9" s="37" customFormat="1" ht="15.75" customHeight="1">
      <c r="A215" s="61" t="s">
        <v>2</v>
      </c>
      <c r="B215" s="44" t="s">
        <v>91</v>
      </c>
      <c r="C215" s="26" t="s">
        <v>90</v>
      </c>
      <c r="D215" s="26" t="s">
        <v>20</v>
      </c>
      <c r="E215" s="26" t="s">
        <v>27</v>
      </c>
      <c r="F215" s="29">
        <f>F216</f>
        <v>20000</v>
      </c>
      <c r="G215" s="29">
        <f>G216</f>
        <v>0</v>
      </c>
      <c r="H215" s="31">
        <f>H216</f>
        <v>20000</v>
      </c>
      <c r="I215" s="31">
        <v>0</v>
      </c>
    </row>
    <row r="216" spans="1:9" s="37" customFormat="1" ht="15.75" customHeight="1">
      <c r="A216" s="71" t="s">
        <v>88</v>
      </c>
      <c r="B216" s="44" t="s">
        <v>91</v>
      </c>
      <c r="C216" s="26" t="s">
        <v>90</v>
      </c>
      <c r="D216" s="26" t="s">
        <v>20</v>
      </c>
      <c r="E216" s="26" t="s">
        <v>89</v>
      </c>
      <c r="F216" s="29">
        <v>20000</v>
      </c>
      <c r="G216" s="29">
        <v>0</v>
      </c>
      <c r="H216" s="31">
        <v>20000</v>
      </c>
      <c r="I216" s="31">
        <v>0</v>
      </c>
    </row>
    <row r="217" spans="1:9" ht="18" customHeight="1">
      <c r="A217" s="73" t="s">
        <v>0</v>
      </c>
      <c r="B217" s="4"/>
      <c r="C217" s="7"/>
      <c r="D217" s="7"/>
      <c r="E217" s="7"/>
      <c r="F217" s="40">
        <f>F12+F28+F34+F53+F69+F85+F124+F133+F139+F153+F160+F169+F191+F180</f>
        <v>20261751.85</v>
      </c>
      <c r="G217" s="40">
        <f>G12+G28+G34+G53+G69+G85+G124+G133+G139+G153+G160+G169+G191+G180</f>
        <v>3483315.13</v>
      </c>
      <c r="H217" s="40">
        <f>H12+H28+H34+H53+H69+H85+H124+H133+H139+H153+H160+H169+H191+H180</f>
        <v>20627219.85</v>
      </c>
      <c r="I217" s="40">
        <f>I12+I28+I34+I53+I69+I85+I124+I133+I139+I153+I160+I169+I191+I180</f>
        <v>3492783.13</v>
      </c>
    </row>
    <row r="218" spans="1:6" ht="24" customHeight="1">
      <c r="A218" s="8"/>
      <c r="B218" s="8"/>
      <c r="C218" s="17"/>
      <c r="D218" s="8"/>
      <c r="E218" s="8"/>
      <c r="F218" s="8"/>
    </row>
    <row r="219" ht="20.25" customHeight="1">
      <c r="F219" s="9"/>
    </row>
    <row r="220" spans="6:8" ht="20.25" customHeight="1">
      <c r="F220" s="19"/>
      <c r="H220" s="19"/>
    </row>
    <row r="221" ht="30" customHeight="1"/>
    <row r="222" ht="40.5" customHeight="1"/>
    <row r="223" ht="20.25" customHeight="1">
      <c r="F223" s="19"/>
    </row>
    <row r="224" ht="20.25" customHeight="1"/>
    <row r="225" ht="42.75" customHeight="1"/>
    <row r="226" ht="29.25" customHeight="1"/>
    <row r="227" ht="16.5" customHeight="1"/>
    <row r="228" ht="20.25" customHeight="1"/>
    <row r="229" ht="30" customHeight="1"/>
    <row r="230" ht="30" customHeight="1"/>
    <row r="231" ht="15.75" customHeight="1"/>
    <row r="232" ht="20.25" customHeight="1"/>
    <row r="233" ht="40.5" customHeight="1"/>
    <row r="234" ht="40.5" customHeight="1"/>
    <row r="235" ht="26.25" customHeight="1"/>
    <row r="237" ht="18.75" customHeight="1">
      <c r="K237" s="13"/>
    </row>
    <row r="238" ht="23.25" customHeight="1"/>
    <row r="239" ht="21" customHeight="1"/>
    <row r="240" ht="39.75" customHeight="1">
      <c r="J240" s="13"/>
    </row>
    <row r="241" ht="41.25" customHeight="1"/>
    <row r="242" ht="39" customHeight="1"/>
    <row r="243" ht="29.25" customHeight="1"/>
    <row r="244" ht="27.75" customHeight="1"/>
    <row r="245" ht="15" customHeight="1"/>
    <row r="246" ht="16.5" customHeight="1"/>
    <row r="247" ht="45" customHeight="1"/>
    <row r="248" ht="36" customHeight="1"/>
    <row r="249" ht="28.5" customHeight="1"/>
    <row r="250" ht="18" customHeight="1"/>
    <row r="251" ht="12.75" hidden="1"/>
    <row r="252" ht="12.75" hidden="1"/>
    <row r="253" ht="18.75" customHeight="1"/>
    <row r="254" ht="29.25" customHeight="1"/>
    <row r="255" ht="28.5" customHeight="1"/>
    <row r="256" ht="18" customHeight="1"/>
    <row r="257" ht="12.75" hidden="1"/>
    <row r="258" ht="12.75" hidden="1"/>
    <row r="259" ht="18.75" customHeight="1"/>
    <row r="260" ht="30.75" customHeight="1"/>
    <row r="261" ht="28.5" customHeight="1"/>
    <row r="262" ht="18" customHeight="1"/>
    <row r="263" ht="12.75" hidden="1"/>
    <row r="264" ht="12.75" hidden="1"/>
    <row r="265" ht="18.75" customHeight="1"/>
    <row r="266" spans="1:9" s="13" customFormat="1" ht="41.25" customHeight="1">
      <c r="A266"/>
      <c r="B266"/>
      <c r="C266" s="16"/>
      <c r="D266"/>
      <c r="E266"/>
      <c r="F266"/>
      <c r="G266"/>
      <c r="H266"/>
      <c r="I266"/>
    </row>
    <row r="267" spans="1:9" s="13" customFormat="1" ht="29.25" customHeight="1">
      <c r="A267"/>
      <c r="B267"/>
      <c r="C267" s="16"/>
      <c r="D267"/>
      <c r="E267"/>
      <c r="F267"/>
      <c r="G267"/>
      <c r="H267"/>
      <c r="I267"/>
    </row>
    <row r="268" spans="1:9" s="13" customFormat="1" ht="30" customHeight="1">
      <c r="A268"/>
      <c r="B268"/>
      <c r="C268" s="16"/>
      <c r="D268"/>
      <c r="E268"/>
      <c r="F268"/>
      <c r="G268"/>
      <c r="H268"/>
      <c r="I268"/>
    </row>
    <row r="269" spans="1:9" s="13" customFormat="1" ht="19.5" customHeight="1">
      <c r="A269"/>
      <c r="B269"/>
      <c r="C269" s="16"/>
      <c r="D269"/>
      <c r="E269"/>
      <c r="F269"/>
      <c r="G269"/>
      <c r="H269"/>
      <c r="I269"/>
    </row>
    <row r="270" spans="1:9" s="13" customFormat="1" ht="16.5" customHeight="1">
      <c r="A270"/>
      <c r="B270"/>
      <c r="C270" s="16"/>
      <c r="D270"/>
      <c r="E270"/>
      <c r="F270"/>
      <c r="G270"/>
      <c r="H270"/>
      <c r="I270"/>
    </row>
    <row r="271" spans="1:9" s="13" customFormat="1" ht="39" customHeight="1">
      <c r="A271"/>
      <c r="B271"/>
      <c r="C271" s="16"/>
      <c r="D271"/>
      <c r="E271"/>
      <c r="F271"/>
      <c r="G271"/>
      <c r="H271"/>
      <c r="I271"/>
    </row>
    <row r="272" spans="1:9" s="13" customFormat="1" ht="24.75" customHeight="1">
      <c r="A272"/>
      <c r="B272"/>
      <c r="C272" s="16"/>
      <c r="D272"/>
      <c r="E272"/>
      <c r="F272"/>
      <c r="G272"/>
      <c r="H272"/>
      <c r="I272"/>
    </row>
    <row r="273" spans="1:9" s="13" customFormat="1" ht="16.5" customHeight="1">
      <c r="A273"/>
      <c r="B273"/>
      <c r="C273" s="16"/>
      <c r="D273"/>
      <c r="E273"/>
      <c r="F273"/>
      <c r="G273"/>
      <c r="H273"/>
      <c r="I273"/>
    </row>
    <row r="274" spans="1:9" s="13" customFormat="1" ht="16.5" customHeight="1">
      <c r="A274"/>
      <c r="B274"/>
      <c r="C274" s="16"/>
      <c r="D274"/>
      <c r="E274"/>
      <c r="F274"/>
      <c r="G274"/>
      <c r="H274"/>
      <c r="I274"/>
    </row>
    <row r="275" ht="29.25" customHeight="1"/>
    <row r="276" spans="1:9" s="13" customFormat="1" ht="25.5" customHeight="1">
      <c r="A276"/>
      <c r="B276"/>
      <c r="C276" s="16"/>
      <c r="D276"/>
      <c r="E276"/>
      <c r="F276"/>
      <c r="G276"/>
      <c r="H276"/>
      <c r="I276"/>
    </row>
    <row r="277" spans="1:9" s="13" customFormat="1" ht="22.5" customHeight="1">
      <c r="A277"/>
      <c r="B277"/>
      <c r="C277" s="16"/>
      <c r="D277"/>
      <c r="E277"/>
      <c r="F277"/>
      <c r="G277"/>
      <c r="H277"/>
      <c r="I277"/>
    </row>
    <row r="278" spans="1:9" s="13" customFormat="1" ht="17.25" customHeight="1">
      <c r="A278"/>
      <c r="B278"/>
      <c r="C278" s="16"/>
      <c r="D278"/>
      <c r="E278"/>
      <c r="F278"/>
      <c r="G278"/>
      <c r="H278"/>
      <c r="I278"/>
    </row>
    <row r="279" spans="1:9" s="13" customFormat="1" ht="19.5" customHeight="1">
      <c r="A279"/>
      <c r="B279"/>
      <c r="C279" s="16"/>
      <c r="D279"/>
      <c r="E279"/>
      <c r="F279"/>
      <c r="G279"/>
      <c r="H279"/>
      <c r="I279"/>
    </row>
    <row r="280" spans="1:9" s="13" customFormat="1" ht="19.5" customHeight="1">
      <c r="A280"/>
      <c r="B280"/>
      <c r="C280" s="16"/>
      <c r="D280"/>
      <c r="E280"/>
      <c r="F280"/>
      <c r="G280"/>
      <c r="H280"/>
      <c r="I280"/>
    </row>
    <row r="281" spans="1:9" s="13" customFormat="1" ht="19.5" customHeight="1">
      <c r="A281"/>
      <c r="B281"/>
      <c r="C281" s="16"/>
      <c r="D281"/>
      <c r="E281"/>
      <c r="F281"/>
      <c r="G281"/>
      <c r="H281"/>
      <c r="I281"/>
    </row>
    <row r="282" spans="1:9" s="13" customFormat="1" ht="19.5" customHeight="1">
      <c r="A282"/>
      <c r="B282"/>
      <c r="C282" s="16"/>
      <c r="D282"/>
      <c r="E282"/>
      <c r="F282"/>
      <c r="G282"/>
      <c r="H282"/>
      <c r="I282"/>
    </row>
    <row r="283" ht="38.25" customHeight="1"/>
    <row r="284" ht="19.5" customHeight="1"/>
    <row r="285" spans="1:9" s="13" customFormat="1" ht="18" customHeight="1">
      <c r="A285"/>
      <c r="B285"/>
      <c r="C285" s="16"/>
      <c r="D285"/>
      <c r="E285"/>
      <c r="F285"/>
      <c r="G285"/>
      <c r="H285"/>
      <c r="I285"/>
    </row>
    <row r="286" spans="1:9" s="13" customFormat="1" ht="25.5" customHeight="1">
      <c r="A286"/>
      <c r="B286"/>
      <c r="C286" s="16"/>
      <c r="D286"/>
      <c r="E286"/>
      <c r="F286"/>
      <c r="G286"/>
      <c r="H286"/>
      <c r="I286"/>
    </row>
    <row r="287" spans="1:9" s="13" customFormat="1" ht="17.25" customHeight="1">
      <c r="A287"/>
      <c r="B287"/>
      <c r="C287" s="16"/>
      <c r="D287"/>
      <c r="E287"/>
      <c r="F287"/>
      <c r="G287"/>
      <c r="H287"/>
      <c r="I287"/>
    </row>
    <row r="288" spans="1:9" s="13" customFormat="1" ht="19.5" customHeight="1">
      <c r="A288"/>
      <c r="B288"/>
      <c r="C288" s="16"/>
      <c r="D288"/>
      <c r="E288"/>
      <c r="F288"/>
      <c r="G288"/>
      <c r="H288"/>
      <c r="I288"/>
    </row>
    <row r="289" spans="1:9" s="13" customFormat="1" ht="25.5" customHeight="1">
      <c r="A289"/>
      <c r="B289"/>
      <c r="C289" s="16"/>
      <c r="D289"/>
      <c r="E289"/>
      <c r="F289"/>
      <c r="G289"/>
      <c r="H289"/>
      <c r="I289"/>
    </row>
    <row r="290" spans="1:9" s="13" customFormat="1" ht="15" customHeight="1">
      <c r="A290"/>
      <c r="B290"/>
      <c r="C290" s="16"/>
      <c r="D290"/>
      <c r="E290"/>
      <c r="F290"/>
      <c r="G290"/>
      <c r="H290"/>
      <c r="I290"/>
    </row>
    <row r="291" spans="1:9" s="13" customFormat="1" ht="22.5" customHeight="1">
      <c r="A291"/>
      <c r="B291"/>
      <c r="C291" s="16"/>
      <c r="D291"/>
      <c r="E291"/>
      <c r="F291"/>
      <c r="G291"/>
      <c r="H291"/>
      <c r="I291"/>
    </row>
    <row r="292" spans="1:9" s="13" customFormat="1" ht="17.25" customHeight="1">
      <c r="A292"/>
      <c r="B292"/>
      <c r="C292" s="16"/>
      <c r="D292"/>
      <c r="E292"/>
      <c r="F292"/>
      <c r="G292"/>
      <c r="H292"/>
      <c r="I292"/>
    </row>
    <row r="293" spans="1:9" s="13" customFormat="1" ht="19.5" customHeight="1">
      <c r="A293"/>
      <c r="B293"/>
      <c r="C293" s="16"/>
      <c r="D293"/>
      <c r="E293"/>
      <c r="F293"/>
      <c r="G293"/>
      <c r="H293"/>
      <c r="I293"/>
    </row>
    <row r="294" ht="13.5" customHeight="1"/>
    <row r="295" ht="18" customHeight="1"/>
  </sheetData>
  <sheetProtection/>
  <mergeCells count="6">
    <mergeCell ref="H4:I4"/>
    <mergeCell ref="A6:D6"/>
    <mergeCell ref="A7:I7"/>
    <mergeCell ref="H1:I1"/>
    <mergeCell ref="G2:I2"/>
    <mergeCell ref="F3:I3"/>
  </mergeCells>
  <printOptions/>
  <pageMargins left="0.5905511811023623" right="0.07874015748031496" top="0.35433070866141736" bottom="0.1968503937007874" header="0.3937007874015748" footer="0.11811023622047245"/>
  <pageSetup blackAndWhite="1" fitToHeight="8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2019-06-01T13:48:59Z</cp:lastPrinted>
  <dcterms:created xsi:type="dcterms:W3CDTF">2012-11-15T07:25:29Z</dcterms:created>
  <dcterms:modified xsi:type="dcterms:W3CDTF">2022-10-13T11:15:24Z</dcterms:modified>
  <cp:category/>
  <cp:version/>
  <cp:contentType/>
  <cp:contentStatus/>
</cp:coreProperties>
</file>