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70" activeTab="0"/>
  </bookViews>
  <sheets>
    <sheet name="Лист1" sheetId="1" r:id="rId1"/>
  </sheets>
  <definedNames>
    <definedName name="_xlnm._FilterDatabase" localSheetId="0" hidden="1">'Лист1'!$A$9:$I$260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'Лист1'!$A$1:$I$260</definedName>
  </definedNames>
  <calcPr fullCalcOnLoad="1"/>
</workbook>
</file>

<file path=xl/sharedStrings.xml><?xml version="1.0" encoding="utf-8"?>
<sst xmlns="http://schemas.openxmlformats.org/spreadsheetml/2006/main" count="1127" uniqueCount="270">
  <si>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</si>
  <si>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</si>
  <si>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</si>
  <si>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</si>
  <si>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</si>
  <si>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Пенсионное обеспечение</t>
  </si>
  <si>
    <t>Общегосударственные вопросы</t>
  </si>
  <si>
    <t>Жилищно-коммунальное хозяйство</t>
  </si>
  <si>
    <t>600</t>
  </si>
  <si>
    <t>200</t>
  </si>
  <si>
    <t>610</t>
  </si>
  <si>
    <t>611</t>
  </si>
  <si>
    <t>Национальная безопасность и правоохранительная деятельность</t>
  </si>
  <si>
    <t>Вид расхода</t>
  </si>
  <si>
    <t>240</t>
  </si>
  <si>
    <t>244</t>
  </si>
  <si>
    <t>242</t>
  </si>
  <si>
    <t>Наименование</t>
  </si>
  <si>
    <t>500</t>
  </si>
  <si>
    <t>Социальная политика</t>
  </si>
  <si>
    <t>Национальная экономика</t>
  </si>
  <si>
    <t>Национальная оборона</t>
  </si>
  <si>
    <t>Культура</t>
  </si>
  <si>
    <t>Целевая статья</t>
  </si>
  <si>
    <t>Субсидии бюджетным учреждениям</t>
  </si>
  <si>
    <t xml:space="preserve">  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</si>
  <si>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</si>
  <si>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</si>
  <si>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</si>
  <si>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</si>
  <si>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</si>
  <si>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</si>
  <si>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</si>
  <si>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</si>
  <si>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</si>
  <si>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</si>
  <si>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</si>
  <si>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</si>
  <si>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</si>
  <si>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</si>
  <si>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</si>
  <si>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</si>
  <si>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</si>
  <si>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</si>
  <si>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</si>
  <si>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</si>
  <si>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</si>
  <si>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</si>
  <si>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</si>
  <si>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</si>
  <si>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</si>
  <si>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</si>
  <si>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</si>
  <si>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</si>
  <si>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</si>
  <si>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Дорожное хозяйство (дорожные фонды)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</si>
  <si>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</si>
  <si>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</si>
  <si>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</si>
  <si>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</si>
  <si>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</si>
  <si>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</si>
  <si>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</si>
  <si>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Непрограммная деятельность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</si>
  <si>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</si>
  <si>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</si>
  <si>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</si>
  <si>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</si>
  <si>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</si>
  <si>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</si>
  <si>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</si>
  <si>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</si>
  <si>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</si>
  <si>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</si>
  <si>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</si>
  <si>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</si>
  <si>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</si>
  <si>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</si>
  <si>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</si>
  <si>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</si>
  <si>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</si>
  <si>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</si>
  <si>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</si>
  <si>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</si>
  <si>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</si>
  <si>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</si>
  <si>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Сельское хозяйство и рыболовство</t>
  </si>
  <si>
    <t>99 0 00 00000</t>
  </si>
  <si>
    <t>99 1 00 00000</t>
  </si>
  <si>
    <t>08 0 00 00000</t>
  </si>
  <si>
    <t>08 1 00 00000</t>
  </si>
  <si>
    <t>99 9 00 90010</t>
  </si>
  <si>
    <t>09 0 00 00000</t>
  </si>
  <si>
    <t>99 3 00 00000</t>
  </si>
  <si>
    <t xml:space="preserve"> 99 9 00 00000</t>
  </si>
  <si>
    <t>99 3 00 90020</t>
  </si>
  <si>
    <t>14 0 00 00000</t>
  </si>
  <si>
    <t>10 0 00 00000</t>
  </si>
  <si>
    <t>12 0 00 00000</t>
  </si>
  <si>
    <t>07 0 00 00000</t>
  </si>
  <si>
    <t>05 0 00 00000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</si>
  <si>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</si>
  <si>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</si>
  <si>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</si>
  <si>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</si>
  <si>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01 S0570</t>
  </si>
  <si>
    <t>08 1 01 70570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</si>
  <si>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</si>
  <si>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</si>
  <si>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</si>
  <si>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</si>
  <si>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</si>
  <si>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</si>
  <si>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</si>
  <si>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</si>
  <si>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</si>
  <si>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</si>
  <si>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</si>
  <si>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</si>
  <si>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</si>
  <si>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</si>
  <si>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14 1 00 00000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</si>
  <si>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</si>
  <si>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</si>
  <si>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</si>
  <si>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</si>
  <si>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Благоустройство</t>
  </si>
  <si>
    <t>05 1 00 00000</t>
  </si>
  <si>
    <t>06 0 00 00000</t>
  </si>
  <si>
    <t>06 0 01 20240</t>
  </si>
  <si>
    <t>99 3 00 90040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</si>
  <si>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</si>
  <si>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</si>
  <si>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</si>
  <si>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</si>
  <si>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</si>
  <si>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</si>
  <si>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</si>
  <si>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</si>
  <si>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</si>
  <si>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</si>
  <si>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</si>
  <si>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</si>
  <si>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</si>
  <si>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</si>
  <si>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</si>
  <si>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Расходы на оплату коммунальных услуг и услуг по содержанию имущества в части пустующих муниципальных помещений</t>
  </si>
  <si>
    <t>16 0 00 00000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</si>
  <si>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</si>
  <si>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</si>
  <si>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01 0 00 00000</t>
  </si>
  <si>
    <t>Основное мероприятие 1. Расходы по улучшению технического состояния дорог и дворовых территорий МКД и проездов к ним муниципального образования городское поселение Туманный</t>
  </si>
  <si>
    <t>10 0 01 00000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</si>
  <si>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</si>
  <si>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06 0 02 00000</t>
  </si>
  <si>
    <t>16 0 01 20290</t>
  </si>
  <si>
    <t>16 0 02 20300</t>
  </si>
  <si>
    <t>Подпрограмма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</si>
  <si>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>Расходы на обеспечение функций работников органов местного самоуправления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</si>
  <si>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</si>
  <si>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</si>
  <si>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</si>
  <si>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причинённого вреда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</si>
  <si>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</si>
  <si>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</si>
  <si>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из местного бюджета на оплату взносов на капитальный ремонт за муниципальный жилой фонд</t>
  </si>
  <si>
    <t xml:space="preserve">Прочая закупка товаров, работ и услуг </t>
  </si>
  <si>
    <t xml:space="preserve">Прочая закупка товаров, работ и услуг  </t>
  </si>
  <si>
    <t>16 0 02 00000</t>
  </si>
  <si>
    <t>16 0 01 00000</t>
  </si>
  <si>
    <t xml:space="preserve">Разработка и проведение экспертизы проектно-сметной документации </t>
  </si>
  <si>
    <t>07 0 02 00000</t>
  </si>
  <si>
    <t>Актуализация схем теплоснабжения, водоснабжения и водоотведения городского поселения Туманный Кольского района</t>
  </si>
  <si>
    <t>Содержание зеленых насаждений, благоустройство территории поселения, уборка территории поселения</t>
  </si>
  <si>
    <t>06 0 01 00000</t>
  </si>
  <si>
    <t>Организация и содержание мест захоронения</t>
  </si>
  <si>
    <t>04 0 00 00000</t>
  </si>
  <si>
    <t>Уплата прочих налогов, сборов</t>
  </si>
  <si>
    <t xml:space="preserve"> 06 0 01 20240 </t>
  </si>
  <si>
    <t xml:space="preserve">Основное мероприятие 1. Содержание зеленых насаждений, благоустройство территории поселения
</t>
  </si>
  <si>
    <t>06 0 05 00000</t>
  </si>
  <si>
    <t>06 0 05 20260</t>
  </si>
  <si>
    <t>Организация освещения улиц на территории муниципального образования городского поселения Туманный</t>
  </si>
  <si>
    <t>Основное мероприятие 1: Приобретение системы видеонаблюдения, тревожной кнопки</t>
  </si>
  <si>
    <t xml:space="preserve">Основное мероприятие 2: Повышение безопасности населения </t>
  </si>
  <si>
    <t>Повышение безопасности населения</t>
  </si>
  <si>
    <t>Приобретение системы видеонаблюдения, тревожной кнопки</t>
  </si>
  <si>
    <t>Текущий ремонт муниципальных квартир в МКД городского поселения Туманный Кольского района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</si>
  <si>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</si>
  <si>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99 2 00 00000</t>
  </si>
  <si>
    <t>99 2 00 01010</t>
  </si>
  <si>
    <t>17 0 00 00000</t>
  </si>
  <si>
    <t xml:space="preserve">Основное мероприятие 1. Проведение работ по предупреждению и ликвидации  чрезвычайных ситуаций </t>
  </si>
  <si>
    <t>17 0 01 00000</t>
  </si>
  <si>
    <t>17 0 01 20330</t>
  </si>
  <si>
    <t xml:space="preserve">Основное мероприятие 2. Приобретение материальных ценностей  для предотвращения  чрезвычайных ситуаций </t>
  </si>
  <si>
    <t>17 0 02 00000</t>
  </si>
  <si>
    <t>17 0 02 20340</t>
  </si>
  <si>
    <t>12 0 01 00000</t>
  </si>
  <si>
    <t>12 0 01 20220</t>
  </si>
  <si>
    <t>12 0 01 70850</t>
  </si>
  <si>
    <t>12 0 01 S0850</t>
  </si>
  <si>
    <t>15 0 01 00000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</si>
  <si>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</si>
  <si>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15 0 01 20000</t>
  </si>
  <si>
    <t>15 0 01 20260</t>
  </si>
  <si>
    <t xml:space="preserve">Основное мероприятие 2.  Работы по установке узлов учета тепловой энергии в МКД городского поселения Туманный </t>
  </si>
  <si>
    <t>04 002 00000</t>
  </si>
  <si>
    <t>Замена общедомовых приборов учета тепловой энергии</t>
  </si>
  <si>
    <t>04 002 20320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</si>
  <si>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</si>
  <si>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05 1 01 00000</t>
  </si>
  <si>
    <t>05 1 01 00030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</si>
  <si>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</si>
  <si>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05 1 01 00040</t>
  </si>
  <si>
    <t>05 1 01 71100</t>
  </si>
  <si>
    <t>05 1 01 S1100</t>
  </si>
  <si>
    <t xml:space="preserve">                                                                                   к решению Совета депутатов</t>
  </si>
  <si>
    <t>к решению Совета депутатов</t>
  </si>
  <si>
    <t>городского поселения Туманный Кольского района</t>
  </si>
  <si>
    <t>Основное мероприятие 1. Осуществление полномочий по решению вопросов местного значения поселения</t>
  </si>
  <si>
    <t xml:space="preserve">Основное мероприятие 1. Расходы на разработку сметной документации  и проведение экспертизы проектно-сметной документации </t>
  </si>
  <si>
    <t>Основное мероприятие 2. Расходы по актуализации схем теплоснабжения, водоснабжения и водоотведения городского поселения Туманный Кольского района</t>
  </si>
  <si>
    <t>Основное мероприятие 3. Расходы на текущий ремонт муниципальных квартир в МКД городского поселения Туманный Кольского района</t>
  </si>
  <si>
    <t>Подпрограмма 2. "Автомобильные дороги Мурманской области"</t>
  </si>
  <si>
    <t>01 2 00 00000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</si>
  <si>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</si>
  <si>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01 2 00 49100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</si>
  <si>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</si>
  <si>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S9100</t>
  </si>
  <si>
    <t>07 0 01 00000</t>
  </si>
  <si>
    <t>07 0 01 20050</t>
  </si>
  <si>
    <t>07 0 02 20280</t>
  </si>
  <si>
    <t>07 0 03 00000</t>
  </si>
  <si>
    <t>07 0 03 20310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</si>
  <si>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</si>
  <si>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</si>
  <si>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на исполнение Контрольно - счетной палатой Кольского района полномочий контрольно-счетного органа городского поселения Туманный Кольского района Мурманской области по осуществлению внешнего муниципального финансового контроля </t>
  </si>
  <si>
    <t xml:space="preserve">Межбюджетные трансферты на выполнение части полномочий по организации и осуществлению мероприятий по   гражданской обороне, защите населения и территории муниципального образования городское поселение Туманный Кольского района  от чрезвычайных ситуаций природного и техногенного характера </t>
  </si>
  <si>
    <t>Защита населения и территории от чрезвычайных ситуаций природного и техногенного характера, пожарная безопасность</t>
  </si>
  <si>
    <t>Сумма                    на 2023 год</t>
  </si>
  <si>
    <t>Сумма на          2024 год</t>
  </si>
  <si>
    <t xml:space="preserve">Распределение бюджетных ассигнований по разделам и подразделам, целевым статьям (муниципальным программам городского поселения Туманный Кольского района и непрограммным направлениям деятельности), группам (группам и подгруппам) видов расходов  классификации расходов бюджета городского поселения Туманный Кольского района на 2023-2024 годы     
</t>
  </si>
  <si>
    <t>Закупка энергетических рксурсов</t>
  </si>
  <si>
    <t>247</t>
  </si>
  <si>
    <t>09 0 01 00000</t>
  </si>
  <si>
    <t>09 0 01 20020</t>
  </si>
  <si>
    <t>Муниципальная программа 8  "Развитие муниципального управления" на 2019-2024 годы"</t>
  </si>
  <si>
    <t>Муниципальная программа 8 "Развитие муниципального управления" на 2019-2024 годы</t>
  </si>
  <si>
    <t>Муниципальная программа 9 "Повышение эффективности бюджетных расходов городского поселения Туманный Кольского района на 2019- 2024 годы"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</si>
  <si>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2019-2024 гг.</t>
  </si>
  <si>
    <t>Муниципальная программа 8 "Развитие муниципального управления" на 2019-2024 годы"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</si>
  <si>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2019-2024 годы»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</si>
  <si>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2019-2024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</si>
  <si>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2019- 2024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</si>
  <si>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2019-2024гг."</t>
  </si>
  <si>
    <t>Муниципальная программа 15 "Оплата коммунальных услуг и услуг по содержанию имущества в части пустующих муниципальных помещений на 2019-2024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</si>
  <si>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2019 - 2024 гг" </t>
  </si>
  <si>
    <t xml:space="preserve">Муниципальная программа 7
«Жилищно-коммунальное хозяйство» на 2019-2024 годы
</t>
  </si>
  <si>
    <t>Муниципальная программа 6 "Благоустройство территории муниципального образования городское поселение Туманный» на 2019 - 2024 годы"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</si>
  <si>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2019 - 2024 годы"
</t>
  </si>
  <si>
    <t>Основное мероприятие 1: Реализация муниципальной программы «Повышение эффективности бюджетных расходов городского поселения Туманный Кольского района на 2019- 2024 годы»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</si>
  <si>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2019- 2024 годы»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</si>
  <si>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2019-2024гг."</t>
  </si>
  <si>
    <t xml:space="preserve">Подпрограмма 1 "Сохранение и развитие библиотечной и культурно-досуговой деятельности" на 2019-2024 годы
</t>
  </si>
  <si>
    <t>Расходы к субсидии на оплату взносов на капитальный ремонт за муниципальные нежилые помещения в многоквартирных домах в Мурманской области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</si>
  <si>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городское поселение Туманный» на 2019-2024 годы</t>
  </si>
  <si>
    <t>Подпрограмма 1. Сокращение численности животных без владельцев на территории муниципального образования городское поселениеТуманный</t>
  </si>
  <si>
    <t xml:space="preserve">       Приложение  № 3.1</t>
  </si>
  <si>
    <t>от 24.12.2021 № 231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</si>
</sst>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5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2"/>
    </font>
    <font>
      <b/>
      <i/>
      <sz val="11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  <font>
      <sz val="10"/>
      <color indexed="9"/>
      <name val="Times New Roman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2" fontId="4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9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vertical="center"/>
    </xf>
    <xf numFmtId="2" fontId="13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justify" vertical="top"/>
    </xf>
    <xf numFmtId="2" fontId="4" fillId="0" borderId="11" xfId="52" applyNumberFormat="1" applyFont="1" applyFill="1" applyBorder="1" applyAlignment="1">
      <alignment wrapText="1"/>
      <protection/>
    </xf>
    <xf numFmtId="2" fontId="4" fillId="0" borderId="11" xfId="0" applyNumberFormat="1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vertical="top" wrapText="1"/>
      <protection/>
    </xf>
    <xf numFmtId="2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justify" wrapText="1"/>
    </xf>
    <xf numFmtId="2" fontId="6" fillId="0" borderId="11" xfId="0" applyNumberFormat="1" applyFont="1" applyFill="1" applyBorder="1" applyAlignment="1">
      <alignment horizontal="justify" wrapText="1"/>
    </xf>
    <xf numFmtId="2" fontId="4" fillId="0" borderId="11" xfId="0" applyNumberFormat="1" applyFont="1" applyFill="1" applyBorder="1" applyAlignment="1">
      <alignment horizontal="justify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justify" vertical="top"/>
    </xf>
    <xf numFmtId="0" fontId="4" fillId="0" borderId="11" xfId="0" applyNumberFormat="1" applyFont="1" applyFill="1" applyBorder="1" applyAlignment="1">
      <alignment horizontal="justify" vertical="top"/>
    </xf>
    <xf numFmtId="49" fontId="13" fillId="0" borderId="11" xfId="0" applyNumberFormat="1" applyFont="1" applyFill="1" applyBorder="1" applyAlignment="1">
      <alignment horizontal="justify" vertical="top"/>
    </xf>
    <xf numFmtId="2" fontId="14" fillId="0" borderId="11" xfId="0" applyNumberFormat="1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vertical="top" wrapText="1"/>
    </xf>
    <xf numFmtId="2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justify" wrapText="1"/>
    </xf>
    <xf numFmtId="2" fontId="7" fillId="0" borderId="11" xfId="0" applyNumberFormat="1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vertical="top"/>
    </xf>
    <xf numFmtId="0" fontId="7" fillId="0" borderId="11" xfId="0" applyNumberFormat="1" applyFont="1" applyFill="1" applyBorder="1" applyAlignment="1">
      <alignment horizontal="justify"/>
    </xf>
    <xf numFmtId="49" fontId="13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justify" vertical="top"/>
    </xf>
    <xf numFmtId="0" fontId="4" fillId="0" borderId="11" xfId="0" applyNumberFormat="1" applyFont="1" applyFill="1" applyBorder="1" applyAlignment="1">
      <alignment horizontal="justify"/>
    </xf>
    <xf numFmtId="0" fontId="4" fillId="0" borderId="11" xfId="52" applyFont="1" applyFill="1" applyBorder="1" applyAlignment="1" applyProtection="1">
      <alignment vertical="top" wrapText="1" readingOrder="1"/>
      <protection locked="0"/>
    </xf>
    <xf numFmtId="0" fontId="8" fillId="0" borderId="11" xfId="52" applyNumberFormat="1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 applyProtection="1">
      <alignment wrapText="1"/>
      <protection/>
    </xf>
    <xf numFmtId="49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2" fontId="18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wrapText="1"/>
    </xf>
    <xf numFmtId="2" fontId="0" fillId="0" borderId="0" xfId="0" applyNumberFormat="1" applyFill="1" applyAlignment="1">
      <alignment vertical="center"/>
    </xf>
    <xf numFmtId="49" fontId="4" fillId="0" borderId="11" xfId="0" applyNumberFormat="1" applyFont="1" applyFill="1" applyBorder="1" applyAlignment="1">
      <alignment horizontal="justify" vertical="top" wrapText="1"/>
    </xf>
    <xf numFmtId="1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justify" wrapText="1"/>
    </xf>
    <xf numFmtId="49" fontId="15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wrapText="1"/>
    </xf>
    <xf numFmtId="3" fontId="9" fillId="0" borderId="0" xfId="0" applyNumberFormat="1" applyFont="1" applyFill="1" applyAlignment="1">
      <alignment horizontal="right"/>
    </xf>
    <xf numFmtId="2" fontId="4" fillId="33" borderId="11" xfId="0" applyNumberFormat="1" applyFont="1" applyFill="1" applyBorder="1" applyAlignment="1">
      <alignment/>
    </xf>
    <xf numFmtId="0" fontId="4" fillId="33" borderId="11" xfId="52" applyNumberFormat="1" applyFont="1" applyFill="1" applyBorder="1" applyAlignment="1">
      <alignment horizontal="left" vertical="center" wrapText="1"/>
      <protection/>
    </xf>
    <xf numFmtId="49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justify" vertical="top" wrapText="1"/>
    </xf>
    <xf numFmtId="2" fontId="4" fillId="33" borderId="11" xfId="52" applyNumberFormat="1" applyFont="1" applyFill="1" applyBorder="1" applyAlignment="1">
      <alignment wrapText="1"/>
      <protection/>
    </xf>
    <xf numFmtId="2" fontId="4" fillId="33" borderId="11" xfId="0" applyNumberFormat="1" applyFont="1" applyFill="1" applyBorder="1" applyAlignment="1">
      <alignment horizontal="justify" wrapText="1"/>
    </xf>
    <xf numFmtId="49" fontId="13" fillId="33" borderId="11" xfId="0" applyNumberFormat="1" applyFont="1" applyFill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justify" vertical="top"/>
    </xf>
    <xf numFmtId="0" fontId="4" fillId="0" borderId="11" xfId="0" applyNumberFormat="1" applyFont="1" applyFill="1" applyBorder="1" applyAlignment="1">
      <alignment horizontal="justify" vertical="center" wrapText="1"/>
    </xf>
    <xf numFmtId="2" fontId="4" fillId="33" borderId="11" xfId="0" applyNumberFormat="1" applyFont="1" applyFill="1" applyBorder="1" applyAlignment="1">
      <alignment horizontal="justify" vertical="center" wrapText="1"/>
    </xf>
    <xf numFmtId="2" fontId="4" fillId="33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justify" vertical="top" wrapText="1" readingOrder="1"/>
    </xf>
    <xf numFmtId="49" fontId="4" fillId="0" borderId="11" xfId="0" applyNumberFormat="1" applyFont="1" applyFill="1" applyBorder="1" applyAlignment="1">
      <alignment horizontal="justify" vertical="center"/>
    </xf>
    <xf numFmtId="2" fontId="4" fillId="0" borderId="11" xfId="0" applyNumberFormat="1" applyFont="1" applyFill="1" applyBorder="1" applyAlignment="1">
      <alignment horizontal="justify" vertical="center" wrapText="1"/>
    </xf>
    <xf numFmtId="2" fontId="4" fillId="0" borderId="11" xfId="0" applyNumberFormat="1" applyFont="1" applyFill="1" applyBorder="1" applyAlignment="1">
      <alignment horizontal="justify" vertical="center" wrapText="1"/>
    </xf>
    <xf numFmtId="2" fontId="4" fillId="0" borderId="11" xfId="52" applyNumberFormat="1" applyFont="1" applyFill="1" applyBorder="1" applyAlignment="1">
      <alignment vertical="center" wrapText="1"/>
      <protection/>
    </xf>
    <xf numFmtId="49" fontId="13" fillId="0" borderId="11" xfId="0" applyNumberFormat="1" applyFont="1" applyFill="1" applyBorder="1" applyAlignment="1">
      <alignment horizontal="left" vertical="center" wrapText="1" readingOrder="1"/>
    </xf>
    <xf numFmtId="3" fontId="9" fillId="0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/>
    </xf>
    <xf numFmtId="4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49" fontId="4" fillId="33" borderId="11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9" fillId="0" borderId="0" xfId="0" applyNumberFormat="1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7"/>
  <sheetViews>
    <sheetView tabSelected="1" zoomScale="80" zoomScaleNormal="80" zoomScalePageLayoutView="0" workbookViewId="0" topLeftCell="A1">
      <selection activeCell="A7" sqref="A7:I7"/>
    </sheetView>
  </sheetViews>
  <sheetFormatPr defaultColWidth="9.140625" defaultRowHeight="12.75" customHeight="1"/>
  <cols>
    <col min="1" max="1" width="56.140625" style="5" customWidth="1"/>
    <col min="2" max="2" width="9.421875" style="5" customWidth="1"/>
    <col min="3" max="3" width="11.7109375" style="5" customWidth="1"/>
    <col min="4" max="4" width="14.00390625" style="5" customWidth="1"/>
    <col min="5" max="5" width="8.00390625" style="5" customWidth="1"/>
    <col min="6" max="6" width="16.421875" style="5" customWidth="1"/>
    <col min="7" max="7" width="16.140625" style="5" customWidth="1"/>
    <col min="8" max="8" width="14.28125" style="3" customWidth="1"/>
    <col min="9" max="9" width="15.140625" style="3" customWidth="1"/>
    <col min="10" max="10" width="16.8515625" style="3" customWidth="1"/>
    <col min="11" max="11" width="14.140625" style="3" bestFit="1" customWidth="1"/>
    <col min="12" max="12" width="9.140625" style="3" customWidth="1"/>
    <col min="14" max="14" width="9.421875" style="0" customWidth="1"/>
  </cols>
  <sheetData>
    <row r="1" spans="2:9" ht="15.75">
      <c r="B1" s="6"/>
      <c r="C1" s="6"/>
      <c r="D1" s="6"/>
      <c r="E1" s="6"/>
      <c r="F1" s="116"/>
      <c r="G1" s="116"/>
      <c r="H1" s="117" t="s">
        <v>268</v>
      </c>
      <c r="I1" s="117"/>
    </row>
    <row r="2" spans="2:9" ht="15.75">
      <c r="B2" s="6"/>
      <c r="C2" s="6"/>
      <c r="D2" s="104" t="s">
        <v>217</v>
      </c>
      <c r="E2" s="104"/>
      <c r="F2" s="83"/>
      <c r="G2" s="83"/>
      <c r="H2" s="116" t="s">
        <v>218</v>
      </c>
      <c r="I2" s="116"/>
    </row>
    <row r="3" spans="1:9" ht="15.75" customHeight="1">
      <c r="A3" s="120"/>
      <c r="B3" s="120"/>
      <c r="C3" s="120"/>
      <c r="D3" s="120"/>
      <c r="E3" s="120"/>
      <c r="F3" s="116" t="s">
        <v>219</v>
      </c>
      <c r="G3" s="116"/>
      <c r="H3" s="116"/>
      <c r="I3" s="116"/>
    </row>
    <row r="4" spans="1:9" ht="18" customHeight="1">
      <c r="A4" s="120"/>
      <c r="B4" s="120"/>
      <c r="C4" s="120"/>
      <c r="D4" s="120"/>
      <c r="E4" s="120"/>
      <c r="F4" s="83"/>
      <c r="G4" s="116" t="s">
        <v>269</v>
      </c>
      <c r="H4" s="116"/>
      <c r="I4" s="116"/>
    </row>
    <row r="5" ht="12.75" customHeight="1">
      <c r="C5" s="7"/>
    </row>
    <row r="6" spans="1:3" ht="15" hidden="1">
      <c r="A6" s="118"/>
      <c r="B6" s="119"/>
      <c r="C6" s="119"/>
    </row>
    <row r="7" spans="1:9" ht="74.25" customHeight="1">
      <c r="A7" s="115" t="s">
        <v>242</v>
      </c>
      <c r="B7" s="115"/>
      <c r="C7" s="115"/>
      <c r="D7" s="115"/>
      <c r="E7" s="115"/>
      <c r="F7" s="115"/>
      <c r="G7" s="115"/>
      <c r="H7" s="115"/>
      <c r="I7" s="115"/>
    </row>
    <row r="8" spans="1:9" ht="12.75" customHeight="1">
      <c r="A8" s="2"/>
      <c r="B8" s="2"/>
      <c r="C8" s="2"/>
      <c r="D8" s="2"/>
      <c r="E8" s="2"/>
      <c r="F8" s="8"/>
      <c r="G8" s="8"/>
      <c r="I8" s="8" t="s">
        <v>69</v>
      </c>
    </row>
    <row r="9" spans="1:14" ht="54" customHeight="1">
      <c r="A9" s="9" t="s">
        <v>17</v>
      </c>
      <c r="B9" s="10" t="s">
        <v>3</v>
      </c>
      <c r="C9" s="10" t="s">
        <v>30</v>
      </c>
      <c r="D9" s="10" t="s">
        <v>23</v>
      </c>
      <c r="E9" s="10" t="s">
        <v>13</v>
      </c>
      <c r="F9" s="11" t="s">
        <v>240</v>
      </c>
      <c r="G9" s="77" t="s">
        <v>64</v>
      </c>
      <c r="H9" s="11" t="s">
        <v>241</v>
      </c>
      <c r="I9" s="77" t="s">
        <v>64</v>
      </c>
      <c r="K9" s="69"/>
      <c r="N9" s="70"/>
    </row>
    <row r="10" spans="1:11" ht="20.25" customHeight="1">
      <c r="A10" s="23" t="s">
        <v>6</v>
      </c>
      <c r="B10" s="13" t="s">
        <v>38</v>
      </c>
      <c r="C10" s="13"/>
      <c r="D10" s="13" t="s">
        <v>25</v>
      </c>
      <c r="E10" s="13"/>
      <c r="F10" s="60">
        <f>F11+F19+F48+F54+F42</f>
        <v>8759362.78</v>
      </c>
      <c r="G10" s="60">
        <f>G11+G19+G48+G54</f>
        <v>4000</v>
      </c>
      <c r="H10" s="60">
        <f>H11+H19+H48+H54+H42</f>
        <v>8919362.78</v>
      </c>
      <c r="I10" s="60">
        <f>I11+I19+I48+I54</f>
        <v>4000</v>
      </c>
      <c r="J10" s="73"/>
      <c r="K10" s="73"/>
    </row>
    <row r="11" spans="1:9" ht="32.25" customHeight="1">
      <c r="A11" s="12" t="s">
        <v>29</v>
      </c>
      <c r="B11" s="13" t="s">
        <v>38</v>
      </c>
      <c r="C11" s="13" t="s">
        <v>39</v>
      </c>
      <c r="D11" s="13" t="s">
        <v>25</v>
      </c>
      <c r="E11" s="13"/>
      <c r="F11" s="60">
        <f>F12</f>
        <v>1818555</v>
      </c>
      <c r="G11" s="60">
        <f aca="true" t="shared" si="0" ref="F11:I15">G12</f>
        <v>0</v>
      </c>
      <c r="H11" s="60">
        <f>H12</f>
        <v>1818555</v>
      </c>
      <c r="I11" s="60">
        <f t="shared" si="0"/>
        <v>0</v>
      </c>
    </row>
    <row r="12" spans="1:9" ht="16.5" customHeight="1">
      <c r="A12" s="24" t="s">
        <v>63</v>
      </c>
      <c r="B12" s="22" t="s">
        <v>38</v>
      </c>
      <c r="C12" s="22" t="s">
        <v>39</v>
      </c>
      <c r="D12" s="22" t="s">
        <v>87</v>
      </c>
      <c r="E12" s="13"/>
      <c r="F12" s="15">
        <f t="shared" si="0"/>
        <v>1818555</v>
      </c>
      <c r="G12" s="15">
        <f t="shared" si="0"/>
        <v>0</v>
      </c>
      <c r="H12" s="15">
        <f t="shared" si="0"/>
        <v>1818555</v>
      </c>
      <c r="I12" s="15">
        <f t="shared" si="0"/>
        <v>0</v>
      </c>
    </row>
    <row r="13" spans="1:9" ht="27" customHeight="1">
      <c r="A13" s="24" t="s">
        <v>74</v>
      </c>
      <c r="B13" s="22" t="s">
        <v>38</v>
      </c>
      <c r="C13" s="22" t="s">
        <v>39</v>
      </c>
      <c r="D13" s="22" t="s">
        <v>189</v>
      </c>
      <c r="E13" s="13"/>
      <c r="F13" s="15">
        <f>F14</f>
        <v>1818555</v>
      </c>
      <c r="G13" s="15">
        <f>G14</f>
        <v>0</v>
      </c>
      <c r="H13" s="15">
        <f>H14</f>
        <v>1818555</v>
      </c>
      <c r="I13" s="15">
        <f>I14</f>
        <v>0</v>
      </c>
    </row>
    <row r="14" spans="1:9" ht="27" customHeight="1">
      <c r="A14" s="25" t="s">
        <v>75</v>
      </c>
      <c r="B14" s="17" t="s">
        <v>38</v>
      </c>
      <c r="C14" s="17" t="s">
        <v>39</v>
      </c>
      <c r="D14" s="17" t="s">
        <v>190</v>
      </c>
      <c r="E14" s="17"/>
      <c r="F14" s="14">
        <f t="shared" si="0"/>
        <v>1818555</v>
      </c>
      <c r="G14" s="14">
        <f t="shared" si="0"/>
        <v>0</v>
      </c>
      <c r="H14" s="14">
        <f t="shared" si="0"/>
        <v>1818555</v>
      </c>
      <c r="I14" s="14">
        <f t="shared" si="0"/>
        <v>0</v>
      </c>
    </row>
    <row r="15" spans="1:9" ht="57" customHeight="1">
      <c r="A15" s="26" t="s">
        <v>78</v>
      </c>
      <c r="B15" s="17" t="s">
        <v>38</v>
      </c>
      <c r="C15" s="17" t="s">
        <v>39</v>
      </c>
      <c r="D15" s="17" t="s">
        <v>190</v>
      </c>
      <c r="E15" s="17" t="s">
        <v>43</v>
      </c>
      <c r="F15" s="14">
        <f t="shared" si="0"/>
        <v>1818555</v>
      </c>
      <c r="G15" s="14">
        <f t="shared" si="0"/>
        <v>0</v>
      </c>
      <c r="H15" s="14">
        <f t="shared" si="0"/>
        <v>1818555</v>
      </c>
      <c r="I15" s="14">
        <f t="shared" si="0"/>
        <v>0</v>
      </c>
    </row>
    <row r="16" spans="1:9" ht="28.5" customHeight="1">
      <c r="A16" s="27" t="s">
        <v>85</v>
      </c>
      <c r="B16" s="17" t="s">
        <v>38</v>
      </c>
      <c r="C16" s="17" t="s">
        <v>39</v>
      </c>
      <c r="D16" s="17" t="s">
        <v>190</v>
      </c>
      <c r="E16" s="17" t="s">
        <v>28</v>
      </c>
      <c r="F16" s="14">
        <f>F17+F18</f>
        <v>1818555</v>
      </c>
      <c r="G16" s="14">
        <f>G17+G18</f>
        <v>0</v>
      </c>
      <c r="H16" s="14">
        <f>H17+H18</f>
        <v>1818555</v>
      </c>
      <c r="I16" s="14">
        <f>I17+I18</f>
        <v>0</v>
      </c>
    </row>
    <row r="17" spans="1:9" ht="19.5" customHeight="1">
      <c r="A17" s="27" t="s">
        <v>109</v>
      </c>
      <c r="B17" s="17" t="s">
        <v>38</v>
      </c>
      <c r="C17" s="17" t="s">
        <v>39</v>
      </c>
      <c r="D17" s="17" t="s">
        <v>190</v>
      </c>
      <c r="E17" s="17" t="s">
        <v>26</v>
      </c>
      <c r="F17" s="14">
        <v>1397055</v>
      </c>
      <c r="G17" s="14">
        <v>0</v>
      </c>
      <c r="H17" s="14">
        <v>1397055</v>
      </c>
      <c r="I17" s="14">
        <v>0</v>
      </c>
    </row>
    <row r="18" spans="1:9" ht="44.25" customHeight="1">
      <c r="A18" s="45" t="s">
        <v>114</v>
      </c>
      <c r="B18" s="17" t="s">
        <v>38</v>
      </c>
      <c r="C18" s="17" t="s">
        <v>39</v>
      </c>
      <c r="D18" s="17" t="s">
        <v>190</v>
      </c>
      <c r="E18" s="17" t="s">
        <v>113</v>
      </c>
      <c r="F18" s="14">
        <v>421500</v>
      </c>
      <c r="G18" s="14">
        <v>0</v>
      </c>
      <c r="H18" s="14">
        <v>421500</v>
      </c>
      <c r="I18" s="14">
        <v>0</v>
      </c>
    </row>
    <row r="19" spans="1:11" ht="57" customHeight="1">
      <c r="A19" s="12" t="s">
        <v>32</v>
      </c>
      <c r="B19" s="13" t="s">
        <v>38</v>
      </c>
      <c r="C19" s="13" t="s">
        <v>36</v>
      </c>
      <c r="D19" s="22" t="s">
        <v>54</v>
      </c>
      <c r="E19" s="13"/>
      <c r="F19" s="60">
        <f>F20</f>
        <v>3321669.16</v>
      </c>
      <c r="G19" s="60">
        <f aca="true" t="shared" si="1" ref="F19:I21">G20</f>
        <v>0</v>
      </c>
      <c r="H19" s="60">
        <f>H20</f>
        <v>3321669.16</v>
      </c>
      <c r="I19" s="60">
        <f t="shared" si="1"/>
        <v>0</v>
      </c>
      <c r="K19" s="73"/>
    </row>
    <row r="20" spans="1:9" ht="28.5" customHeight="1">
      <c r="A20" s="24" t="s">
        <v>247</v>
      </c>
      <c r="B20" s="22" t="s">
        <v>38</v>
      </c>
      <c r="C20" s="22" t="s">
        <v>36</v>
      </c>
      <c r="D20" s="22" t="s">
        <v>89</v>
      </c>
      <c r="E20" s="13"/>
      <c r="F20" s="15">
        <f t="shared" si="1"/>
        <v>3321669.16</v>
      </c>
      <c r="G20" s="15">
        <f t="shared" si="1"/>
        <v>0</v>
      </c>
      <c r="H20" s="15">
        <f t="shared" si="1"/>
        <v>3321669.16</v>
      </c>
      <c r="I20" s="15">
        <f t="shared" si="1"/>
        <v>0</v>
      </c>
    </row>
    <row r="21" spans="1:11" ht="42.75" customHeight="1">
      <c r="A21" s="28" t="s">
        <v>65</v>
      </c>
      <c r="B21" s="22" t="s">
        <v>38</v>
      </c>
      <c r="C21" s="22" t="s">
        <v>36</v>
      </c>
      <c r="D21" s="22" t="s">
        <v>90</v>
      </c>
      <c r="E21" s="13"/>
      <c r="F21" s="15">
        <f t="shared" si="1"/>
        <v>3321669.16</v>
      </c>
      <c r="G21" s="15">
        <f t="shared" si="1"/>
        <v>0</v>
      </c>
      <c r="H21" s="15">
        <f t="shared" si="1"/>
        <v>3321669.16</v>
      </c>
      <c r="I21" s="15">
        <f t="shared" si="1"/>
        <v>0</v>
      </c>
      <c r="K21" s="73"/>
    </row>
    <row r="22" spans="1:9" ht="58.5" customHeight="1">
      <c r="A22" s="71" t="s">
        <v>103</v>
      </c>
      <c r="B22" s="22" t="s">
        <v>38</v>
      </c>
      <c r="C22" s="22" t="s">
        <v>36</v>
      </c>
      <c r="D22" s="22" t="s">
        <v>104</v>
      </c>
      <c r="E22" s="13"/>
      <c r="F22" s="15">
        <f>F23+F28+F38+F34</f>
        <v>3321669.16</v>
      </c>
      <c r="G22" s="15">
        <f>G23+G28+G38+G34</f>
        <v>0</v>
      </c>
      <c r="H22" s="15">
        <f>H23+H28+H38+H34</f>
        <v>3321669.16</v>
      </c>
      <c r="I22" s="15">
        <f>I23+I28+I38+I34</f>
        <v>0</v>
      </c>
    </row>
    <row r="23" spans="1:9" ht="27.75" customHeight="1">
      <c r="A23" s="16" t="s">
        <v>79</v>
      </c>
      <c r="B23" s="17" t="s">
        <v>38</v>
      </c>
      <c r="C23" s="17" t="s">
        <v>36</v>
      </c>
      <c r="D23" s="17" t="s">
        <v>108</v>
      </c>
      <c r="E23" s="17"/>
      <c r="F23" s="15">
        <f aca="true" t="shared" si="2" ref="F23:I25">F24</f>
        <v>1210779</v>
      </c>
      <c r="G23" s="15">
        <f t="shared" si="2"/>
        <v>0</v>
      </c>
      <c r="H23" s="15">
        <f t="shared" si="2"/>
        <v>1210779</v>
      </c>
      <c r="I23" s="15">
        <f t="shared" si="2"/>
        <v>0</v>
      </c>
    </row>
    <row r="24" spans="1:9" ht="54" customHeight="1">
      <c r="A24" s="29" t="s">
        <v>78</v>
      </c>
      <c r="B24" s="17" t="s">
        <v>38</v>
      </c>
      <c r="C24" s="17" t="s">
        <v>36</v>
      </c>
      <c r="D24" s="17" t="s">
        <v>108</v>
      </c>
      <c r="E24" s="17" t="s">
        <v>43</v>
      </c>
      <c r="F24" s="15">
        <f>F25</f>
        <v>1210779</v>
      </c>
      <c r="G24" s="15">
        <f t="shared" si="2"/>
        <v>0</v>
      </c>
      <c r="H24" s="15">
        <f>H25</f>
        <v>1210779</v>
      </c>
      <c r="I24" s="15">
        <f t="shared" si="2"/>
        <v>0</v>
      </c>
    </row>
    <row r="25" spans="1:9" ht="26.25" customHeight="1">
      <c r="A25" s="30" t="s">
        <v>81</v>
      </c>
      <c r="B25" s="17" t="s">
        <v>38</v>
      </c>
      <c r="C25" s="17" t="s">
        <v>36</v>
      </c>
      <c r="D25" s="17" t="s">
        <v>108</v>
      </c>
      <c r="E25" s="17" t="s">
        <v>28</v>
      </c>
      <c r="F25" s="15">
        <f>F26+F27</f>
        <v>1210779</v>
      </c>
      <c r="G25" s="15">
        <f t="shared" si="2"/>
        <v>0</v>
      </c>
      <c r="H25" s="15">
        <f>H26+H27</f>
        <v>1210779</v>
      </c>
      <c r="I25" s="15">
        <f t="shared" si="2"/>
        <v>0</v>
      </c>
    </row>
    <row r="26" spans="1:13" ht="20.25" customHeight="1">
      <c r="A26" s="27" t="s">
        <v>109</v>
      </c>
      <c r="B26" s="17" t="s">
        <v>38</v>
      </c>
      <c r="C26" s="17" t="s">
        <v>36</v>
      </c>
      <c r="D26" s="17" t="s">
        <v>108</v>
      </c>
      <c r="E26" s="17" t="s">
        <v>26</v>
      </c>
      <c r="F26" s="15">
        <v>930279</v>
      </c>
      <c r="G26" s="15">
        <v>0</v>
      </c>
      <c r="H26" s="15">
        <v>930279</v>
      </c>
      <c r="I26" s="15">
        <v>0</v>
      </c>
      <c r="M26" s="3"/>
    </row>
    <row r="27" spans="1:13" ht="27" customHeight="1">
      <c r="A27" s="71" t="s">
        <v>114</v>
      </c>
      <c r="B27" s="17" t="s">
        <v>38</v>
      </c>
      <c r="C27" s="17" t="s">
        <v>36</v>
      </c>
      <c r="D27" s="17" t="s">
        <v>108</v>
      </c>
      <c r="E27" s="17" t="s">
        <v>113</v>
      </c>
      <c r="F27" s="15">
        <v>280500</v>
      </c>
      <c r="G27" s="15">
        <v>0</v>
      </c>
      <c r="H27" s="15">
        <v>280500</v>
      </c>
      <c r="I27" s="15">
        <v>0</v>
      </c>
      <c r="M27" s="3"/>
    </row>
    <row r="28" spans="1:9" ht="25.5">
      <c r="A28" s="16" t="s">
        <v>76</v>
      </c>
      <c r="B28" s="17" t="s">
        <v>38</v>
      </c>
      <c r="C28" s="17" t="s">
        <v>36</v>
      </c>
      <c r="D28" s="17" t="s">
        <v>110</v>
      </c>
      <c r="E28" s="17"/>
      <c r="F28" s="14">
        <f>F29</f>
        <v>2069890.16</v>
      </c>
      <c r="G28" s="14">
        <v>0</v>
      </c>
      <c r="H28" s="14">
        <f>H29</f>
        <v>2069890.16</v>
      </c>
      <c r="I28" s="14">
        <v>0</v>
      </c>
    </row>
    <row r="29" spans="1:9" ht="54.75" customHeight="1">
      <c r="A29" s="27" t="s">
        <v>78</v>
      </c>
      <c r="B29" s="17" t="s">
        <v>38</v>
      </c>
      <c r="C29" s="17" t="s">
        <v>36</v>
      </c>
      <c r="D29" s="17" t="s">
        <v>110</v>
      </c>
      <c r="E29" s="17" t="s">
        <v>43</v>
      </c>
      <c r="F29" s="14">
        <f>F30</f>
        <v>2069890.16</v>
      </c>
      <c r="G29" s="14">
        <f>G30</f>
        <v>0</v>
      </c>
      <c r="H29" s="14">
        <f>H30</f>
        <v>2069890.16</v>
      </c>
      <c r="I29" s="14">
        <f>I30</f>
        <v>0</v>
      </c>
    </row>
    <row r="30" spans="1:9" ht="25.5">
      <c r="A30" s="16" t="s">
        <v>81</v>
      </c>
      <c r="B30" s="17" t="s">
        <v>38</v>
      </c>
      <c r="C30" s="17" t="s">
        <v>36</v>
      </c>
      <c r="D30" s="17" t="s">
        <v>110</v>
      </c>
      <c r="E30" s="17" t="s">
        <v>28</v>
      </c>
      <c r="F30" s="14">
        <f>F31+F32+F33</f>
        <v>2069890.16</v>
      </c>
      <c r="G30" s="14">
        <f>G31</f>
        <v>0</v>
      </c>
      <c r="H30" s="14">
        <f>H31+H32+H33</f>
        <v>2069890.16</v>
      </c>
      <c r="I30" s="14">
        <f>I31</f>
        <v>0</v>
      </c>
    </row>
    <row r="31" spans="1:9" ht="17.25" customHeight="1">
      <c r="A31" s="27" t="s">
        <v>109</v>
      </c>
      <c r="B31" s="17" t="s">
        <v>38</v>
      </c>
      <c r="C31" s="17" t="s">
        <v>36</v>
      </c>
      <c r="D31" s="17" t="s">
        <v>110</v>
      </c>
      <c r="E31" s="17" t="s">
        <v>26</v>
      </c>
      <c r="F31" s="14">
        <v>1588240.16</v>
      </c>
      <c r="G31" s="14">
        <v>0</v>
      </c>
      <c r="H31" s="14">
        <v>1588240.16</v>
      </c>
      <c r="I31" s="14">
        <v>0</v>
      </c>
    </row>
    <row r="32" spans="1:9" ht="25.5">
      <c r="A32" s="27" t="s">
        <v>82</v>
      </c>
      <c r="B32" s="17" t="s">
        <v>38</v>
      </c>
      <c r="C32" s="17" t="s">
        <v>36</v>
      </c>
      <c r="D32" s="17" t="s">
        <v>110</v>
      </c>
      <c r="E32" s="17" t="s">
        <v>27</v>
      </c>
      <c r="F32" s="14">
        <v>2000</v>
      </c>
      <c r="G32" s="14">
        <v>0</v>
      </c>
      <c r="H32" s="14">
        <v>2000</v>
      </c>
      <c r="I32" s="14">
        <v>0</v>
      </c>
    </row>
    <row r="33" spans="1:14" ht="40.5" customHeight="1">
      <c r="A33" s="71" t="s">
        <v>114</v>
      </c>
      <c r="B33" s="17" t="s">
        <v>38</v>
      </c>
      <c r="C33" s="17" t="s">
        <v>36</v>
      </c>
      <c r="D33" s="17" t="s">
        <v>110</v>
      </c>
      <c r="E33" s="17" t="s">
        <v>113</v>
      </c>
      <c r="F33" s="14">
        <v>479650</v>
      </c>
      <c r="G33" s="14">
        <v>0</v>
      </c>
      <c r="H33" s="14">
        <v>479650</v>
      </c>
      <c r="I33" s="14">
        <v>0</v>
      </c>
      <c r="N33" s="3"/>
    </row>
    <row r="34" spans="1:9" ht="32.25" customHeight="1">
      <c r="A34" s="71" t="s">
        <v>158</v>
      </c>
      <c r="B34" s="17" t="s">
        <v>38</v>
      </c>
      <c r="C34" s="17" t="s">
        <v>36</v>
      </c>
      <c r="D34" s="17" t="s">
        <v>111</v>
      </c>
      <c r="E34" s="17"/>
      <c r="F34" s="14">
        <f>F35</f>
        <v>1000</v>
      </c>
      <c r="G34" s="14">
        <f aca="true" t="shared" si="3" ref="F34:I36">G35</f>
        <v>0</v>
      </c>
      <c r="H34" s="14">
        <f>H35</f>
        <v>1000</v>
      </c>
      <c r="I34" s="14">
        <f t="shared" si="3"/>
        <v>0</v>
      </c>
    </row>
    <row r="35" spans="1:9" ht="27" customHeight="1">
      <c r="A35" s="27" t="s">
        <v>143</v>
      </c>
      <c r="B35" s="17" t="s">
        <v>38</v>
      </c>
      <c r="C35" s="17" t="s">
        <v>36</v>
      </c>
      <c r="D35" s="17" t="s">
        <v>111</v>
      </c>
      <c r="E35" s="17" t="s">
        <v>9</v>
      </c>
      <c r="F35" s="14">
        <f t="shared" si="3"/>
        <v>1000</v>
      </c>
      <c r="G35" s="14">
        <f t="shared" si="3"/>
        <v>0</v>
      </c>
      <c r="H35" s="14">
        <f t="shared" si="3"/>
        <v>1000</v>
      </c>
      <c r="I35" s="14">
        <f t="shared" si="3"/>
        <v>0</v>
      </c>
    </row>
    <row r="36" spans="1:9" ht="29.25" customHeight="1">
      <c r="A36" s="30" t="s">
        <v>66</v>
      </c>
      <c r="B36" s="17" t="s">
        <v>38</v>
      </c>
      <c r="C36" s="17" t="s">
        <v>36</v>
      </c>
      <c r="D36" s="17" t="s">
        <v>111</v>
      </c>
      <c r="E36" s="17" t="s">
        <v>14</v>
      </c>
      <c r="F36" s="14">
        <f t="shared" si="3"/>
        <v>1000</v>
      </c>
      <c r="G36" s="14">
        <f t="shared" si="3"/>
        <v>0</v>
      </c>
      <c r="H36" s="14">
        <f t="shared" si="3"/>
        <v>1000</v>
      </c>
      <c r="I36" s="14">
        <f t="shared" si="3"/>
        <v>0</v>
      </c>
    </row>
    <row r="37" spans="1:9" ht="18.75" customHeight="1">
      <c r="A37" s="30" t="s">
        <v>166</v>
      </c>
      <c r="B37" s="17" t="s">
        <v>38</v>
      </c>
      <c r="C37" s="17" t="s">
        <v>36</v>
      </c>
      <c r="D37" s="17" t="s">
        <v>111</v>
      </c>
      <c r="E37" s="17" t="s">
        <v>15</v>
      </c>
      <c r="F37" s="14">
        <v>1000</v>
      </c>
      <c r="G37" s="14">
        <v>0</v>
      </c>
      <c r="H37" s="14">
        <v>1000</v>
      </c>
      <c r="I37" s="14">
        <v>0</v>
      </c>
    </row>
    <row r="38" spans="1:9" ht="57" customHeight="1">
      <c r="A38" s="31" t="s">
        <v>77</v>
      </c>
      <c r="B38" s="17" t="s">
        <v>38</v>
      </c>
      <c r="C38" s="17" t="s">
        <v>36</v>
      </c>
      <c r="D38" s="17" t="s">
        <v>112</v>
      </c>
      <c r="E38" s="17"/>
      <c r="F38" s="14">
        <f>F39</f>
        <v>40000</v>
      </c>
      <c r="G38" s="14">
        <f aca="true" t="shared" si="4" ref="F38:I40">G39</f>
        <v>0</v>
      </c>
      <c r="H38" s="14">
        <f>H39</f>
        <v>40000</v>
      </c>
      <c r="I38" s="14">
        <f t="shared" si="4"/>
        <v>0</v>
      </c>
    </row>
    <row r="39" spans="1:9" ht="57.75" customHeight="1">
      <c r="A39" s="31" t="s">
        <v>78</v>
      </c>
      <c r="B39" s="17" t="s">
        <v>38</v>
      </c>
      <c r="C39" s="17" t="s">
        <v>36</v>
      </c>
      <c r="D39" s="17" t="s">
        <v>112</v>
      </c>
      <c r="E39" s="17" t="s">
        <v>43</v>
      </c>
      <c r="F39" s="14">
        <f t="shared" si="4"/>
        <v>40000</v>
      </c>
      <c r="G39" s="14">
        <f t="shared" si="4"/>
        <v>0</v>
      </c>
      <c r="H39" s="14">
        <f t="shared" si="4"/>
        <v>40000</v>
      </c>
      <c r="I39" s="14">
        <f t="shared" si="4"/>
        <v>0</v>
      </c>
    </row>
    <row r="40" spans="1:9" ht="31.5" customHeight="1">
      <c r="A40" s="31" t="s">
        <v>81</v>
      </c>
      <c r="B40" s="17" t="s">
        <v>38</v>
      </c>
      <c r="C40" s="17" t="s">
        <v>36</v>
      </c>
      <c r="D40" s="17" t="s">
        <v>112</v>
      </c>
      <c r="E40" s="17" t="s">
        <v>28</v>
      </c>
      <c r="F40" s="14">
        <f t="shared" si="4"/>
        <v>40000</v>
      </c>
      <c r="G40" s="14">
        <f t="shared" si="4"/>
        <v>0</v>
      </c>
      <c r="H40" s="14">
        <f t="shared" si="4"/>
        <v>40000</v>
      </c>
      <c r="I40" s="14">
        <f t="shared" si="4"/>
        <v>0</v>
      </c>
    </row>
    <row r="41" spans="1:9" ht="28.5" customHeight="1">
      <c r="A41" s="30" t="s">
        <v>82</v>
      </c>
      <c r="B41" s="17" t="s">
        <v>38</v>
      </c>
      <c r="C41" s="17" t="s">
        <v>36</v>
      </c>
      <c r="D41" s="17" t="s">
        <v>112</v>
      </c>
      <c r="E41" s="17" t="s">
        <v>27</v>
      </c>
      <c r="F41" s="14">
        <v>40000</v>
      </c>
      <c r="G41" s="14">
        <v>0</v>
      </c>
      <c r="H41" s="14">
        <v>40000</v>
      </c>
      <c r="I41" s="14">
        <v>0</v>
      </c>
    </row>
    <row r="42" spans="1:9" ht="45" customHeight="1">
      <c r="A42" s="64" t="s">
        <v>136</v>
      </c>
      <c r="B42" s="21" t="s">
        <v>38</v>
      </c>
      <c r="C42" s="21" t="s">
        <v>131</v>
      </c>
      <c r="D42" s="21"/>
      <c r="E42" s="21"/>
      <c r="F42" s="61">
        <f aca="true" t="shared" si="5" ref="F42:I43">F43</f>
        <v>89138.62</v>
      </c>
      <c r="G42" s="14">
        <f t="shared" si="5"/>
        <v>0</v>
      </c>
      <c r="H42" s="61">
        <f t="shared" si="5"/>
        <v>89138.62</v>
      </c>
      <c r="I42" s="14">
        <f t="shared" si="5"/>
        <v>0</v>
      </c>
    </row>
    <row r="43" spans="1:9" ht="19.5" customHeight="1">
      <c r="A43" s="16" t="s">
        <v>63</v>
      </c>
      <c r="B43" s="17" t="s">
        <v>38</v>
      </c>
      <c r="C43" s="17" t="s">
        <v>131</v>
      </c>
      <c r="D43" s="17" t="s">
        <v>87</v>
      </c>
      <c r="E43" s="17"/>
      <c r="F43" s="14">
        <f t="shared" si="5"/>
        <v>89138.62</v>
      </c>
      <c r="G43" s="14">
        <f t="shared" si="5"/>
        <v>0</v>
      </c>
      <c r="H43" s="14">
        <f t="shared" si="5"/>
        <v>89138.62</v>
      </c>
      <c r="I43" s="14">
        <f t="shared" si="5"/>
        <v>0</v>
      </c>
    </row>
    <row r="44" spans="1:9" ht="59.25" customHeight="1">
      <c r="A44" s="48" t="s">
        <v>236</v>
      </c>
      <c r="B44" s="17" t="s">
        <v>38</v>
      </c>
      <c r="C44" s="17" t="s">
        <v>131</v>
      </c>
      <c r="D44" s="17" t="s">
        <v>93</v>
      </c>
      <c r="E44" s="17"/>
      <c r="F44" s="14">
        <f>F45</f>
        <v>89138.62</v>
      </c>
      <c r="G44" s="14">
        <f>G46</f>
        <v>0</v>
      </c>
      <c r="H44" s="14">
        <f>H45</f>
        <v>89138.62</v>
      </c>
      <c r="I44" s="14">
        <f>I46</f>
        <v>0</v>
      </c>
    </row>
    <row r="45" spans="1:9" ht="71.25" customHeight="1">
      <c r="A45" s="41" t="s">
        <v>237</v>
      </c>
      <c r="B45" s="17" t="s">
        <v>38</v>
      </c>
      <c r="C45" s="17" t="s">
        <v>131</v>
      </c>
      <c r="D45" s="17" t="s">
        <v>130</v>
      </c>
      <c r="E45" s="17"/>
      <c r="F45" s="14">
        <f>F46</f>
        <v>89138.62</v>
      </c>
      <c r="G45" s="14">
        <f>G46</f>
        <v>0</v>
      </c>
      <c r="H45" s="14">
        <f>H46</f>
        <v>89138.62</v>
      </c>
      <c r="I45" s="14">
        <f>I46</f>
        <v>0</v>
      </c>
    </row>
    <row r="46" spans="1:9" ht="18.75" customHeight="1">
      <c r="A46" s="26" t="s">
        <v>56</v>
      </c>
      <c r="B46" s="17" t="s">
        <v>38</v>
      </c>
      <c r="C46" s="17" t="s">
        <v>131</v>
      </c>
      <c r="D46" s="17" t="s">
        <v>130</v>
      </c>
      <c r="E46" s="17" t="s">
        <v>18</v>
      </c>
      <c r="F46" s="14">
        <f>F47</f>
        <v>89138.62</v>
      </c>
      <c r="G46" s="14">
        <f>G47</f>
        <v>0</v>
      </c>
      <c r="H46" s="14">
        <f>H47</f>
        <v>89138.62</v>
      </c>
      <c r="I46" s="14">
        <f>I47</f>
        <v>0</v>
      </c>
    </row>
    <row r="47" spans="1:9" ht="16.5" customHeight="1">
      <c r="A47" s="26" t="s">
        <v>2</v>
      </c>
      <c r="B47" s="17" t="s">
        <v>38</v>
      </c>
      <c r="C47" s="17" t="s">
        <v>131</v>
      </c>
      <c r="D47" s="17" t="s">
        <v>130</v>
      </c>
      <c r="E47" s="17" t="s">
        <v>57</v>
      </c>
      <c r="F47" s="14">
        <v>89138.62</v>
      </c>
      <c r="G47" s="14">
        <v>0</v>
      </c>
      <c r="H47" s="14">
        <v>89138.62</v>
      </c>
      <c r="I47" s="14">
        <v>0</v>
      </c>
    </row>
    <row r="48" spans="1:9" ht="15.75">
      <c r="A48" s="32" t="s">
        <v>47</v>
      </c>
      <c r="B48" s="13" t="s">
        <v>38</v>
      </c>
      <c r="C48" s="13" t="s">
        <v>46</v>
      </c>
      <c r="D48" s="17"/>
      <c r="E48" s="17"/>
      <c r="F48" s="61">
        <f>F49</f>
        <v>20000</v>
      </c>
      <c r="G48" s="61">
        <f aca="true" t="shared" si="6" ref="F48:I52">G49</f>
        <v>0</v>
      </c>
      <c r="H48" s="61">
        <f>H49</f>
        <v>20000</v>
      </c>
      <c r="I48" s="61">
        <f t="shared" si="6"/>
        <v>0</v>
      </c>
    </row>
    <row r="49" spans="1:9" ht="14.25" customHeight="1">
      <c r="A49" s="16" t="s">
        <v>63</v>
      </c>
      <c r="B49" s="22" t="s">
        <v>38</v>
      </c>
      <c r="C49" s="22" t="s">
        <v>46</v>
      </c>
      <c r="D49" s="17" t="s">
        <v>87</v>
      </c>
      <c r="E49" s="17"/>
      <c r="F49" s="15">
        <f t="shared" si="6"/>
        <v>20000</v>
      </c>
      <c r="G49" s="15">
        <f t="shared" si="6"/>
        <v>0</v>
      </c>
      <c r="H49" s="15">
        <f t="shared" si="6"/>
        <v>20000</v>
      </c>
      <c r="I49" s="15">
        <f t="shared" si="6"/>
        <v>0</v>
      </c>
    </row>
    <row r="50" spans="1:9" ht="15.75" customHeight="1">
      <c r="A50" s="16" t="s">
        <v>80</v>
      </c>
      <c r="B50" s="22" t="s">
        <v>38</v>
      </c>
      <c r="C50" s="22" t="s">
        <v>46</v>
      </c>
      <c r="D50" s="17" t="s">
        <v>94</v>
      </c>
      <c r="E50" s="17"/>
      <c r="F50" s="15">
        <f t="shared" si="6"/>
        <v>20000</v>
      </c>
      <c r="G50" s="15">
        <f t="shared" si="6"/>
        <v>0</v>
      </c>
      <c r="H50" s="15">
        <f t="shared" si="6"/>
        <v>20000</v>
      </c>
      <c r="I50" s="15">
        <f t="shared" si="6"/>
        <v>0</v>
      </c>
    </row>
    <row r="51" spans="1:9" ht="28.5" customHeight="1">
      <c r="A51" s="16" t="s">
        <v>83</v>
      </c>
      <c r="B51" s="22" t="s">
        <v>38</v>
      </c>
      <c r="C51" s="22" t="s">
        <v>46</v>
      </c>
      <c r="D51" s="17" t="s">
        <v>91</v>
      </c>
      <c r="E51" s="17"/>
      <c r="F51" s="14">
        <f t="shared" si="6"/>
        <v>20000</v>
      </c>
      <c r="G51" s="14">
        <f t="shared" si="6"/>
        <v>0</v>
      </c>
      <c r="H51" s="14">
        <f t="shared" si="6"/>
        <v>20000</v>
      </c>
      <c r="I51" s="14">
        <f t="shared" si="6"/>
        <v>0</v>
      </c>
    </row>
    <row r="52" spans="1:9" ht="17.25" customHeight="1">
      <c r="A52" s="24" t="s">
        <v>49</v>
      </c>
      <c r="B52" s="22" t="s">
        <v>38</v>
      </c>
      <c r="C52" s="22" t="s">
        <v>46</v>
      </c>
      <c r="D52" s="17" t="s">
        <v>91</v>
      </c>
      <c r="E52" s="17" t="s">
        <v>48</v>
      </c>
      <c r="F52" s="14">
        <f t="shared" si="6"/>
        <v>20000</v>
      </c>
      <c r="G52" s="14">
        <f t="shared" si="6"/>
        <v>0</v>
      </c>
      <c r="H52" s="14">
        <f t="shared" si="6"/>
        <v>20000</v>
      </c>
      <c r="I52" s="14">
        <f t="shared" si="6"/>
        <v>0</v>
      </c>
    </row>
    <row r="53" spans="1:13" ht="18.75" customHeight="1">
      <c r="A53" s="24" t="s">
        <v>51</v>
      </c>
      <c r="B53" s="22" t="s">
        <v>38</v>
      </c>
      <c r="C53" s="22" t="s">
        <v>46</v>
      </c>
      <c r="D53" s="17" t="s">
        <v>91</v>
      </c>
      <c r="E53" s="17" t="s">
        <v>50</v>
      </c>
      <c r="F53" s="14">
        <v>20000</v>
      </c>
      <c r="G53" s="14">
        <v>0</v>
      </c>
      <c r="H53" s="14">
        <v>20000</v>
      </c>
      <c r="I53" s="14">
        <v>0</v>
      </c>
      <c r="M53" s="3"/>
    </row>
    <row r="54" spans="1:9" ht="16.5" customHeight="1">
      <c r="A54" s="33" t="s">
        <v>45</v>
      </c>
      <c r="B54" s="13" t="s">
        <v>38</v>
      </c>
      <c r="C54" s="13" t="s">
        <v>33</v>
      </c>
      <c r="D54" s="13" t="s">
        <v>25</v>
      </c>
      <c r="E54" s="13"/>
      <c r="F54" s="60">
        <f>F55+F63+F75</f>
        <v>3510000</v>
      </c>
      <c r="G54" s="60">
        <f>G55+G63+G75</f>
        <v>4000</v>
      </c>
      <c r="H54" s="60">
        <f>H55+H63+H75</f>
        <v>3670000</v>
      </c>
      <c r="I54" s="60">
        <f>I55+I63+I75</f>
        <v>4000</v>
      </c>
    </row>
    <row r="55" spans="1:9" ht="29.25" customHeight="1">
      <c r="A55" s="34" t="s">
        <v>248</v>
      </c>
      <c r="B55" s="22" t="s">
        <v>38</v>
      </c>
      <c r="C55" s="22" t="s">
        <v>33</v>
      </c>
      <c r="D55" s="22" t="s">
        <v>89</v>
      </c>
      <c r="E55" s="13"/>
      <c r="F55" s="15">
        <f>F56</f>
        <v>4000</v>
      </c>
      <c r="G55" s="15">
        <f>G56</f>
        <v>4000</v>
      </c>
      <c r="H55" s="15">
        <f>H56</f>
        <v>4000</v>
      </c>
      <c r="I55" s="15">
        <f>I56</f>
        <v>4000</v>
      </c>
    </row>
    <row r="56" spans="1:9" ht="47.25" customHeight="1">
      <c r="A56" s="24" t="s">
        <v>65</v>
      </c>
      <c r="B56" s="22" t="s">
        <v>38</v>
      </c>
      <c r="C56" s="22" t="s">
        <v>33</v>
      </c>
      <c r="D56" s="22" t="s">
        <v>90</v>
      </c>
      <c r="E56" s="13"/>
      <c r="F56" s="15">
        <f>F58</f>
        <v>4000</v>
      </c>
      <c r="G56" s="15">
        <f>G58</f>
        <v>4000</v>
      </c>
      <c r="H56" s="15">
        <f>H58</f>
        <v>4000</v>
      </c>
      <c r="I56" s="15">
        <f>I58</f>
        <v>4000</v>
      </c>
    </row>
    <row r="57" spans="1:9" ht="54.75" customHeight="1">
      <c r="A57" s="71" t="s">
        <v>103</v>
      </c>
      <c r="B57" s="22" t="s">
        <v>38</v>
      </c>
      <c r="C57" s="22" t="s">
        <v>33</v>
      </c>
      <c r="D57" s="22" t="s">
        <v>104</v>
      </c>
      <c r="E57" s="13"/>
      <c r="F57" s="15">
        <f aca="true" t="shared" si="7" ref="F57:I59">F58</f>
        <v>4000</v>
      </c>
      <c r="G57" s="15">
        <f t="shared" si="7"/>
        <v>4000</v>
      </c>
      <c r="H57" s="15">
        <f t="shared" si="7"/>
        <v>4000</v>
      </c>
      <c r="I57" s="15">
        <f t="shared" si="7"/>
        <v>4000</v>
      </c>
    </row>
    <row r="58" spans="1:9" ht="92.25" customHeight="1">
      <c r="A58" s="24" t="s">
        <v>141</v>
      </c>
      <c r="B58" s="17" t="s">
        <v>38</v>
      </c>
      <c r="C58" s="17" t="s">
        <v>33</v>
      </c>
      <c r="D58" s="35" t="s">
        <v>107</v>
      </c>
      <c r="E58" s="17"/>
      <c r="F58" s="4">
        <f t="shared" si="7"/>
        <v>4000</v>
      </c>
      <c r="G58" s="4">
        <f t="shared" si="7"/>
        <v>4000</v>
      </c>
      <c r="H58" s="4">
        <f t="shared" si="7"/>
        <v>4000</v>
      </c>
      <c r="I58" s="4">
        <f t="shared" si="7"/>
        <v>4000</v>
      </c>
    </row>
    <row r="59" spans="1:9" ht="28.5" customHeight="1">
      <c r="A59" s="27" t="s">
        <v>143</v>
      </c>
      <c r="B59" s="22" t="s">
        <v>38</v>
      </c>
      <c r="C59" s="22" t="s">
        <v>33</v>
      </c>
      <c r="D59" s="35" t="s">
        <v>107</v>
      </c>
      <c r="E59" s="36">
        <v>200</v>
      </c>
      <c r="F59" s="4">
        <f t="shared" si="7"/>
        <v>4000</v>
      </c>
      <c r="G59" s="4">
        <f t="shared" si="7"/>
        <v>4000</v>
      </c>
      <c r="H59" s="4">
        <f t="shared" si="7"/>
        <v>4000</v>
      </c>
      <c r="I59" s="4">
        <f t="shared" si="7"/>
        <v>4000</v>
      </c>
    </row>
    <row r="60" spans="1:9" ht="27" customHeight="1">
      <c r="A60" s="30" t="s">
        <v>66</v>
      </c>
      <c r="B60" s="17" t="s">
        <v>38</v>
      </c>
      <c r="C60" s="17" t="s">
        <v>33</v>
      </c>
      <c r="D60" s="35" t="s">
        <v>107</v>
      </c>
      <c r="E60" s="36">
        <v>240</v>
      </c>
      <c r="F60" s="4">
        <f>F61+F62</f>
        <v>4000</v>
      </c>
      <c r="G60" s="4">
        <f>G61+G62</f>
        <v>4000</v>
      </c>
      <c r="H60" s="4">
        <f>H61+H62</f>
        <v>4000</v>
      </c>
      <c r="I60" s="4">
        <f>I61+I62</f>
        <v>4000</v>
      </c>
    </row>
    <row r="61" spans="1:9" ht="27" customHeight="1">
      <c r="A61" s="30" t="s">
        <v>53</v>
      </c>
      <c r="B61" s="17" t="s">
        <v>38</v>
      </c>
      <c r="C61" s="17" t="s">
        <v>33</v>
      </c>
      <c r="D61" s="35" t="s">
        <v>107</v>
      </c>
      <c r="E61" s="36">
        <v>242</v>
      </c>
      <c r="F61" s="4">
        <v>1700</v>
      </c>
      <c r="G61" s="4">
        <v>1700</v>
      </c>
      <c r="H61" s="4">
        <v>1700</v>
      </c>
      <c r="I61" s="4">
        <v>1700</v>
      </c>
    </row>
    <row r="62" spans="1:9" ht="18" customHeight="1">
      <c r="A62" s="37" t="s">
        <v>167</v>
      </c>
      <c r="B62" s="17" t="s">
        <v>38</v>
      </c>
      <c r="C62" s="17" t="s">
        <v>33</v>
      </c>
      <c r="D62" s="35" t="s">
        <v>107</v>
      </c>
      <c r="E62" s="36">
        <v>244</v>
      </c>
      <c r="F62" s="4">
        <v>2300</v>
      </c>
      <c r="G62" s="4">
        <v>2300</v>
      </c>
      <c r="H62" s="4">
        <v>2300</v>
      </c>
      <c r="I62" s="4">
        <v>2300</v>
      </c>
    </row>
    <row r="63" spans="1:9" ht="45" customHeight="1">
      <c r="A63" s="39" t="s">
        <v>249</v>
      </c>
      <c r="B63" s="17" t="s">
        <v>38</v>
      </c>
      <c r="C63" s="17" t="s">
        <v>33</v>
      </c>
      <c r="D63" s="17" t="s">
        <v>92</v>
      </c>
      <c r="E63" s="17"/>
      <c r="F63" s="4">
        <f aca="true" t="shared" si="8" ref="F63:I64">F64</f>
        <v>3455000</v>
      </c>
      <c r="G63" s="4">
        <f t="shared" si="8"/>
        <v>0</v>
      </c>
      <c r="H63" s="4">
        <f t="shared" si="8"/>
        <v>3615000</v>
      </c>
      <c r="I63" s="4">
        <f t="shared" si="8"/>
        <v>0</v>
      </c>
    </row>
    <row r="64" spans="1:9" ht="56.25" customHeight="1">
      <c r="A64" s="26" t="s">
        <v>261</v>
      </c>
      <c r="B64" s="17" t="s">
        <v>38</v>
      </c>
      <c r="C64" s="17" t="s">
        <v>33</v>
      </c>
      <c r="D64" s="17" t="s">
        <v>245</v>
      </c>
      <c r="E64" s="17"/>
      <c r="F64" s="4">
        <f t="shared" si="8"/>
        <v>3455000</v>
      </c>
      <c r="G64" s="4">
        <f t="shared" si="8"/>
        <v>0</v>
      </c>
      <c r="H64" s="4">
        <f t="shared" si="8"/>
        <v>3615000</v>
      </c>
      <c r="I64" s="4">
        <f t="shared" si="8"/>
        <v>0</v>
      </c>
    </row>
    <row r="65" spans="1:9" ht="55.5" customHeight="1">
      <c r="A65" s="26" t="s">
        <v>262</v>
      </c>
      <c r="B65" s="17" t="s">
        <v>38</v>
      </c>
      <c r="C65" s="17" t="s">
        <v>33</v>
      </c>
      <c r="D65" s="17" t="s">
        <v>246</v>
      </c>
      <c r="E65" s="17"/>
      <c r="F65" s="4">
        <f>F66+F71</f>
        <v>3455000</v>
      </c>
      <c r="G65" s="4">
        <f aca="true" t="shared" si="9" ref="F65:I66">G66</f>
        <v>0</v>
      </c>
      <c r="H65" s="4">
        <f>H66+H71</f>
        <v>3615000</v>
      </c>
      <c r="I65" s="4">
        <f t="shared" si="9"/>
        <v>0</v>
      </c>
    </row>
    <row r="66" spans="1:9" ht="25.5">
      <c r="A66" s="27" t="s">
        <v>143</v>
      </c>
      <c r="B66" s="17" t="s">
        <v>38</v>
      </c>
      <c r="C66" s="17" t="s">
        <v>33</v>
      </c>
      <c r="D66" s="17" t="s">
        <v>246</v>
      </c>
      <c r="E66" s="17" t="s">
        <v>9</v>
      </c>
      <c r="F66" s="4">
        <f t="shared" si="9"/>
        <v>3440000</v>
      </c>
      <c r="G66" s="4">
        <f t="shared" si="9"/>
        <v>0</v>
      </c>
      <c r="H66" s="4">
        <f t="shared" si="9"/>
        <v>3600000</v>
      </c>
      <c r="I66" s="4">
        <f t="shared" si="9"/>
        <v>0</v>
      </c>
    </row>
    <row r="67" spans="1:9" ht="25.5">
      <c r="A67" s="30" t="s">
        <v>66</v>
      </c>
      <c r="B67" s="17" t="s">
        <v>38</v>
      </c>
      <c r="C67" s="17" t="s">
        <v>33</v>
      </c>
      <c r="D67" s="17" t="s">
        <v>246</v>
      </c>
      <c r="E67" s="17" t="s">
        <v>14</v>
      </c>
      <c r="F67" s="4">
        <f>F68+F69+F70</f>
        <v>3440000</v>
      </c>
      <c r="G67" s="4">
        <f>G68+G69</f>
        <v>0</v>
      </c>
      <c r="H67" s="4">
        <f>H68+H69+H70</f>
        <v>3600000</v>
      </c>
      <c r="I67" s="4">
        <f>I68+I69</f>
        <v>0</v>
      </c>
    </row>
    <row r="68" spans="1:9" ht="25.5">
      <c r="A68" s="26" t="s">
        <v>53</v>
      </c>
      <c r="B68" s="17" t="s">
        <v>38</v>
      </c>
      <c r="C68" s="17" t="s">
        <v>33</v>
      </c>
      <c r="D68" s="17" t="s">
        <v>246</v>
      </c>
      <c r="E68" s="17" t="s">
        <v>16</v>
      </c>
      <c r="F68" s="4">
        <v>390000</v>
      </c>
      <c r="G68" s="4">
        <v>0</v>
      </c>
      <c r="H68" s="4">
        <v>400000</v>
      </c>
      <c r="I68" s="4">
        <v>0</v>
      </c>
    </row>
    <row r="69" spans="1:9" ht="12.75">
      <c r="A69" s="30" t="s">
        <v>166</v>
      </c>
      <c r="B69" s="17" t="s">
        <v>38</v>
      </c>
      <c r="C69" s="17" t="s">
        <v>33</v>
      </c>
      <c r="D69" s="17" t="s">
        <v>246</v>
      </c>
      <c r="E69" s="17" t="s">
        <v>15</v>
      </c>
      <c r="F69" s="4">
        <v>2500000</v>
      </c>
      <c r="G69" s="4">
        <v>0</v>
      </c>
      <c r="H69" s="4">
        <v>2600000</v>
      </c>
      <c r="I69" s="4">
        <v>0</v>
      </c>
    </row>
    <row r="70" spans="1:9" ht="12.75">
      <c r="A70" s="30" t="s">
        <v>243</v>
      </c>
      <c r="B70" s="17" t="s">
        <v>38</v>
      </c>
      <c r="C70" s="17" t="s">
        <v>33</v>
      </c>
      <c r="D70" s="17" t="s">
        <v>246</v>
      </c>
      <c r="E70" s="17" t="s">
        <v>244</v>
      </c>
      <c r="F70" s="4">
        <v>550000</v>
      </c>
      <c r="G70" s="4">
        <v>0</v>
      </c>
      <c r="H70" s="4">
        <v>600000</v>
      </c>
      <c r="I70" s="4">
        <v>0</v>
      </c>
    </row>
    <row r="71" spans="1:9" ht="12.75">
      <c r="A71" s="24" t="s">
        <v>49</v>
      </c>
      <c r="B71" s="17" t="s">
        <v>38</v>
      </c>
      <c r="C71" s="17" t="s">
        <v>33</v>
      </c>
      <c r="D71" s="17" t="s">
        <v>246</v>
      </c>
      <c r="E71" s="75" t="s">
        <v>48</v>
      </c>
      <c r="F71" s="14">
        <f>F72</f>
        <v>15000</v>
      </c>
      <c r="G71" s="14">
        <f>G72</f>
        <v>0</v>
      </c>
      <c r="H71" s="14">
        <f>H72</f>
        <v>15000</v>
      </c>
      <c r="I71" s="14">
        <f>I72</f>
        <v>0</v>
      </c>
    </row>
    <row r="72" spans="1:9" ht="12.75">
      <c r="A72" s="24" t="s">
        <v>137</v>
      </c>
      <c r="B72" s="17" t="s">
        <v>38</v>
      </c>
      <c r="C72" s="17" t="s">
        <v>33</v>
      </c>
      <c r="D72" s="17" t="s">
        <v>246</v>
      </c>
      <c r="E72" s="75" t="s">
        <v>139</v>
      </c>
      <c r="F72" s="14">
        <f>F74+F73</f>
        <v>15000</v>
      </c>
      <c r="G72" s="14">
        <f>G74</f>
        <v>0</v>
      </c>
      <c r="H72" s="14">
        <f>H74+H73</f>
        <v>15000</v>
      </c>
      <c r="I72" s="14">
        <f>I74</f>
        <v>0</v>
      </c>
    </row>
    <row r="73" spans="1:9" ht="12.75">
      <c r="A73" s="76" t="s">
        <v>177</v>
      </c>
      <c r="B73" s="17" t="s">
        <v>38</v>
      </c>
      <c r="C73" s="17" t="s">
        <v>33</v>
      </c>
      <c r="D73" s="17" t="s">
        <v>246</v>
      </c>
      <c r="E73" s="75">
        <v>852</v>
      </c>
      <c r="F73" s="14">
        <v>8000</v>
      </c>
      <c r="G73" s="14">
        <v>0</v>
      </c>
      <c r="H73" s="14">
        <v>8000</v>
      </c>
      <c r="I73" s="14">
        <v>0</v>
      </c>
    </row>
    <row r="74" spans="1:9" ht="12.75">
      <c r="A74" s="24" t="s">
        <v>138</v>
      </c>
      <c r="B74" s="17" t="s">
        <v>38</v>
      </c>
      <c r="C74" s="17" t="s">
        <v>33</v>
      </c>
      <c r="D74" s="17" t="s">
        <v>246</v>
      </c>
      <c r="E74" s="75">
        <v>853</v>
      </c>
      <c r="F74" s="14">
        <v>7000</v>
      </c>
      <c r="G74" s="14">
        <v>0</v>
      </c>
      <c r="H74" s="14">
        <v>7000</v>
      </c>
      <c r="I74" s="14">
        <v>0</v>
      </c>
    </row>
    <row r="75" spans="1:9" ht="51.75" customHeight="1">
      <c r="A75" s="39" t="s">
        <v>250</v>
      </c>
      <c r="B75" s="17" t="s">
        <v>38</v>
      </c>
      <c r="C75" s="17" t="s">
        <v>33</v>
      </c>
      <c r="D75" s="17" t="s">
        <v>147</v>
      </c>
      <c r="E75" s="17"/>
      <c r="F75" s="4">
        <f>F80+F85</f>
        <v>51000</v>
      </c>
      <c r="G75" s="4">
        <f>G77</f>
        <v>0</v>
      </c>
      <c r="H75" s="4">
        <f>H80+H85</f>
        <v>51000</v>
      </c>
      <c r="I75" s="4">
        <f>I77</f>
        <v>0</v>
      </c>
    </row>
    <row r="76" spans="1:9" ht="27.75" customHeight="1">
      <c r="A76" s="39" t="s">
        <v>183</v>
      </c>
      <c r="B76" s="17" t="s">
        <v>38</v>
      </c>
      <c r="C76" s="17" t="s">
        <v>33</v>
      </c>
      <c r="D76" s="17" t="s">
        <v>169</v>
      </c>
      <c r="E76" s="17"/>
      <c r="F76" s="4">
        <f>F77</f>
        <v>50000</v>
      </c>
      <c r="G76" s="4">
        <f>G77</f>
        <v>0</v>
      </c>
      <c r="H76" s="4">
        <f>H77</f>
        <v>50000</v>
      </c>
      <c r="I76" s="4">
        <f>I77</f>
        <v>0</v>
      </c>
    </row>
    <row r="77" spans="1:9" ht="15.75" customHeight="1">
      <c r="A77" s="26" t="s">
        <v>186</v>
      </c>
      <c r="B77" s="17" t="s">
        <v>38</v>
      </c>
      <c r="C77" s="17" t="s">
        <v>33</v>
      </c>
      <c r="D77" s="17" t="s">
        <v>155</v>
      </c>
      <c r="E77" s="17"/>
      <c r="F77" s="4">
        <f aca="true" t="shared" si="10" ref="F77:I79">F78</f>
        <v>50000</v>
      </c>
      <c r="G77" s="4">
        <f t="shared" si="10"/>
        <v>0</v>
      </c>
      <c r="H77" s="4">
        <f t="shared" si="10"/>
        <v>50000</v>
      </c>
      <c r="I77" s="4">
        <f t="shared" si="10"/>
        <v>0</v>
      </c>
    </row>
    <row r="78" spans="1:9" ht="25.5">
      <c r="A78" s="27" t="s">
        <v>143</v>
      </c>
      <c r="B78" s="17" t="s">
        <v>38</v>
      </c>
      <c r="C78" s="17" t="s">
        <v>33</v>
      </c>
      <c r="D78" s="17" t="s">
        <v>155</v>
      </c>
      <c r="E78" s="17" t="s">
        <v>9</v>
      </c>
      <c r="F78" s="4">
        <f t="shared" si="10"/>
        <v>50000</v>
      </c>
      <c r="G78" s="4">
        <f t="shared" si="10"/>
        <v>0</v>
      </c>
      <c r="H78" s="4">
        <f t="shared" si="10"/>
        <v>50000</v>
      </c>
      <c r="I78" s="4">
        <f t="shared" si="10"/>
        <v>0</v>
      </c>
    </row>
    <row r="79" spans="1:9" ht="25.5">
      <c r="A79" s="30" t="s">
        <v>66</v>
      </c>
      <c r="B79" s="17" t="s">
        <v>38</v>
      </c>
      <c r="C79" s="17" t="s">
        <v>33</v>
      </c>
      <c r="D79" s="17" t="s">
        <v>155</v>
      </c>
      <c r="E79" s="17" t="s">
        <v>14</v>
      </c>
      <c r="F79" s="4">
        <f t="shared" si="10"/>
        <v>50000</v>
      </c>
      <c r="G79" s="4">
        <f t="shared" si="10"/>
        <v>0</v>
      </c>
      <c r="H79" s="4">
        <f t="shared" si="10"/>
        <v>50000</v>
      </c>
      <c r="I79" s="4">
        <f t="shared" si="10"/>
        <v>0</v>
      </c>
    </row>
    <row r="80" spans="1:9" ht="14.25" customHeight="1">
      <c r="A80" s="30" t="s">
        <v>167</v>
      </c>
      <c r="B80" s="17" t="s">
        <v>38</v>
      </c>
      <c r="C80" s="17" t="s">
        <v>33</v>
      </c>
      <c r="D80" s="17" t="s">
        <v>155</v>
      </c>
      <c r="E80" s="17" t="s">
        <v>15</v>
      </c>
      <c r="F80" s="4">
        <v>50000</v>
      </c>
      <c r="G80" s="4">
        <v>0</v>
      </c>
      <c r="H80" s="4">
        <v>50000</v>
      </c>
      <c r="I80" s="4">
        <v>0</v>
      </c>
    </row>
    <row r="81" spans="1:9" ht="16.5" customHeight="1">
      <c r="A81" s="30" t="s">
        <v>184</v>
      </c>
      <c r="B81" s="17" t="s">
        <v>38</v>
      </c>
      <c r="C81" s="17" t="s">
        <v>33</v>
      </c>
      <c r="D81" s="17" t="s">
        <v>168</v>
      </c>
      <c r="E81" s="17"/>
      <c r="F81" s="4">
        <f>F82</f>
        <v>1000</v>
      </c>
      <c r="G81" s="4">
        <f>G82</f>
        <v>0</v>
      </c>
      <c r="H81" s="4">
        <f>H82</f>
        <v>1000</v>
      </c>
      <c r="I81" s="4">
        <f>I82</f>
        <v>0</v>
      </c>
    </row>
    <row r="82" spans="1:9" ht="12.75">
      <c r="A82" s="26" t="s">
        <v>185</v>
      </c>
      <c r="B82" s="17" t="s">
        <v>38</v>
      </c>
      <c r="C82" s="17" t="s">
        <v>33</v>
      </c>
      <c r="D82" s="17" t="s">
        <v>156</v>
      </c>
      <c r="E82" s="17"/>
      <c r="F82" s="4">
        <f aca="true" t="shared" si="11" ref="F82:I84">F83</f>
        <v>1000</v>
      </c>
      <c r="G82" s="4">
        <f t="shared" si="11"/>
        <v>0</v>
      </c>
      <c r="H82" s="4">
        <f t="shared" si="11"/>
        <v>1000</v>
      </c>
      <c r="I82" s="4">
        <f t="shared" si="11"/>
        <v>0</v>
      </c>
    </row>
    <row r="83" spans="1:9" ht="25.5">
      <c r="A83" s="27" t="s">
        <v>143</v>
      </c>
      <c r="B83" s="17" t="s">
        <v>38</v>
      </c>
      <c r="C83" s="17" t="s">
        <v>33</v>
      </c>
      <c r="D83" s="17" t="s">
        <v>156</v>
      </c>
      <c r="E83" s="17" t="s">
        <v>9</v>
      </c>
      <c r="F83" s="4">
        <f t="shared" si="11"/>
        <v>1000</v>
      </c>
      <c r="G83" s="4">
        <f t="shared" si="11"/>
        <v>0</v>
      </c>
      <c r="H83" s="4">
        <f t="shared" si="11"/>
        <v>1000</v>
      </c>
      <c r="I83" s="4">
        <f t="shared" si="11"/>
        <v>0</v>
      </c>
    </row>
    <row r="84" spans="1:9" ht="25.5">
      <c r="A84" s="30" t="s">
        <v>66</v>
      </c>
      <c r="B84" s="17" t="s">
        <v>38</v>
      </c>
      <c r="C84" s="17" t="s">
        <v>33</v>
      </c>
      <c r="D84" s="17" t="s">
        <v>156</v>
      </c>
      <c r="E84" s="17" t="s">
        <v>14</v>
      </c>
      <c r="F84" s="4">
        <f t="shared" si="11"/>
        <v>1000</v>
      </c>
      <c r="G84" s="4">
        <f t="shared" si="11"/>
        <v>0</v>
      </c>
      <c r="H84" s="4">
        <f t="shared" si="11"/>
        <v>1000</v>
      </c>
      <c r="I84" s="4">
        <f t="shared" si="11"/>
        <v>0</v>
      </c>
    </row>
    <row r="85" spans="1:9" ht="12.75">
      <c r="A85" s="30" t="s">
        <v>167</v>
      </c>
      <c r="B85" s="17" t="s">
        <v>38</v>
      </c>
      <c r="C85" s="17" t="s">
        <v>33</v>
      </c>
      <c r="D85" s="17" t="s">
        <v>156</v>
      </c>
      <c r="E85" s="17" t="s">
        <v>15</v>
      </c>
      <c r="F85" s="4">
        <v>1000</v>
      </c>
      <c r="G85" s="4">
        <v>0</v>
      </c>
      <c r="H85" s="4">
        <v>1000</v>
      </c>
      <c r="I85" s="4">
        <v>0</v>
      </c>
    </row>
    <row r="86" spans="1:9" ht="19.5" customHeight="1">
      <c r="A86" s="33" t="s">
        <v>21</v>
      </c>
      <c r="B86" s="13" t="s">
        <v>39</v>
      </c>
      <c r="C86" s="13"/>
      <c r="D86" s="13" t="s">
        <v>25</v>
      </c>
      <c r="E86" s="13"/>
      <c r="F86" s="60">
        <f aca="true" t="shared" si="12" ref="F86:I88">F87</f>
        <v>224300</v>
      </c>
      <c r="G86" s="60">
        <f t="shared" si="12"/>
        <v>224300</v>
      </c>
      <c r="H86" s="60">
        <f t="shared" si="12"/>
        <v>232500</v>
      </c>
      <c r="I86" s="60">
        <f t="shared" si="12"/>
        <v>232500</v>
      </c>
    </row>
    <row r="87" spans="1:9" ht="21.75" customHeight="1">
      <c r="A87" s="42" t="s">
        <v>42</v>
      </c>
      <c r="B87" s="13" t="s">
        <v>39</v>
      </c>
      <c r="C87" s="13" t="s">
        <v>40</v>
      </c>
      <c r="D87" s="13" t="s">
        <v>25</v>
      </c>
      <c r="E87" s="13"/>
      <c r="F87" s="60">
        <f t="shared" si="12"/>
        <v>224300</v>
      </c>
      <c r="G87" s="60">
        <f t="shared" si="12"/>
        <v>224300</v>
      </c>
      <c r="H87" s="60">
        <f t="shared" si="12"/>
        <v>232500</v>
      </c>
      <c r="I87" s="60">
        <f t="shared" si="12"/>
        <v>232500</v>
      </c>
    </row>
    <row r="88" spans="1:9" ht="26.25" customHeight="1">
      <c r="A88" s="34" t="s">
        <v>251</v>
      </c>
      <c r="B88" s="22" t="s">
        <v>39</v>
      </c>
      <c r="C88" s="22" t="s">
        <v>40</v>
      </c>
      <c r="D88" s="22" t="s">
        <v>89</v>
      </c>
      <c r="E88" s="13"/>
      <c r="F88" s="14">
        <f>F89</f>
        <v>224300</v>
      </c>
      <c r="G88" s="14">
        <f t="shared" si="12"/>
        <v>224300</v>
      </c>
      <c r="H88" s="14">
        <f t="shared" si="12"/>
        <v>232500</v>
      </c>
      <c r="I88" s="14">
        <f t="shared" si="12"/>
        <v>232500</v>
      </c>
    </row>
    <row r="89" spans="1:9" ht="43.5" customHeight="1">
      <c r="A89" s="28" t="s">
        <v>65</v>
      </c>
      <c r="B89" s="17" t="s">
        <v>39</v>
      </c>
      <c r="C89" s="17" t="s">
        <v>40</v>
      </c>
      <c r="D89" s="17" t="s">
        <v>90</v>
      </c>
      <c r="E89" s="17"/>
      <c r="F89" s="14">
        <f>F90</f>
        <v>224300</v>
      </c>
      <c r="G89" s="14">
        <f aca="true" t="shared" si="13" ref="F89:I92">G90</f>
        <v>224300</v>
      </c>
      <c r="H89" s="14">
        <f t="shared" si="13"/>
        <v>232500</v>
      </c>
      <c r="I89" s="14">
        <f t="shared" si="13"/>
        <v>232500</v>
      </c>
    </row>
    <row r="90" spans="1:9" ht="34.5" customHeight="1">
      <c r="A90" s="43" t="s">
        <v>220</v>
      </c>
      <c r="B90" s="17" t="s">
        <v>39</v>
      </c>
      <c r="C90" s="17" t="s">
        <v>40</v>
      </c>
      <c r="D90" s="17" t="s">
        <v>115</v>
      </c>
      <c r="E90" s="17"/>
      <c r="F90" s="14">
        <f>F91</f>
        <v>224300</v>
      </c>
      <c r="G90" s="14">
        <f t="shared" si="13"/>
        <v>224300</v>
      </c>
      <c r="H90" s="14">
        <f t="shared" si="13"/>
        <v>232500</v>
      </c>
      <c r="I90" s="14">
        <f t="shared" si="13"/>
        <v>232500</v>
      </c>
    </row>
    <row r="91" spans="1:9" ht="26.25" customHeight="1">
      <c r="A91" s="44" t="s">
        <v>72</v>
      </c>
      <c r="B91" s="17" t="s">
        <v>39</v>
      </c>
      <c r="C91" s="17" t="s">
        <v>40</v>
      </c>
      <c r="D91" s="17" t="s">
        <v>116</v>
      </c>
      <c r="E91" s="17"/>
      <c r="F91" s="14">
        <f>F92+F97</f>
        <v>224300</v>
      </c>
      <c r="G91" s="14">
        <f>G92+G97</f>
        <v>224300</v>
      </c>
      <c r="H91" s="14">
        <f>H92+H97</f>
        <v>232500</v>
      </c>
      <c r="I91" s="14">
        <f>I92+I97</f>
        <v>232500</v>
      </c>
    </row>
    <row r="92" spans="1:9" ht="57.75" customHeight="1">
      <c r="A92" s="45" t="s">
        <v>78</v>
      </c>
      <c r="B92" s="17" t="s">
        <v>39</v>
      </c>
      <c r="C92" s="17" t="s">
        <v>40</v>
      </c>
      <c r="D92" s="17" t="s">
        <v>116</v>
      </c>
      <c r="E92" s="17" t="s">
        <v>43</v>
      </c>
      <c r="F92" s="14">
        <f t="shared" si="13"/>
        <v>217300</v>
      </c>
      <c r="G92" s="14">
        <f t="shared" si="13"/>
        <v>217300</v>
      </c>
      <c r="H92" s="14">
        <f t="shared" si="13"/>
        <v>222500</v>
      </c>
      <c r="I92" s="14">
        <f t="shared" si="13"/>
        <v>222500</v>
      </c>
    </row>
    <row r="93" spans="1:9" ht="30.75" customHeight="1">
      <c r="A93" s="44" t="s">
        <v>81</v>
      </c>
      <c r="B93" s="17" t="s">
        <v>39</v>
      </c>
      <c r="C93" s="17" t="s">
        <v>40</v>
      </c>
      <c r="D93" s="17" t="s">
        <v>116</v>
      </c>
      <c r="E93" s="17" t="s">
        <v>28</v>
      </c>
      <c r="F93" s="14">
        <f>F94+F96+F95</f>
        <v>217300</v>
      </c>
      <c r="G93" s="14">
        <f>G94+G96+G95</f>
        <v>217300</v>
      </c>
      <c r="H93" s="14">
        <f>H94+H96+H95</f>
        <v>222500</v>
      </c>
      <c r="I93" s="14">
        <f>I94+I96+I95</f>
        <v>222500</v>
      </c>
    </row>
    <row r="94" spans="1:9" ht="19.5" customHeight="1">
      <c r="A94" s="29" t="s">
        <v>109</v>
      </c>
      <c r="B94" s="17" t="s">
        <v>39</v>
      </c>
      <c r="C94" s="17" t="s">
        <v>40</v>
      </c>
      <c r="D94" s="17" t="s">
        <v>116</v>
      </c>
      <c r="E94" s="17" t="s">
        <v>26</v>
      </c>
      <c r="F94" s="14">
        <v>165500</v>
      </c>
      <c r="G94" s="14">
        <f>F94</f>
        <v>165500</v>
      </c>
      <c r="H94" s="14">
        <v>169400</v>
      </c>
      <c r="I94" s="14">
        <f>H94</f>
        <v>169400</v>
      </c>
    </row>
    <row r="95" spans="1:9" ht="30" customHeight="1">
      <c r="A95" s="29" t="s">
        <v>82</v>
      </c>
      <c r="B95" s="17" t="s">
        <v>39</v>
      </c>
      <c r="C95" s="17" t="s">
        <v>40</v>
      </c>
      <c r="D95" s="17" t="s">
        <v>116</v>
      </c>
      <c r="E95" s="17" t="s">
        <v>27</v>
      </c>
      <c r="F95" s="14">
        <v>2000</v>
      </c>
      <c r="G95" s="14">
        <f>F95</f>
        <v>2000</v>
      </c>
      <c r="H95" s="14">
        <v>2000</v>
      </c>
      <c r="I95" s="14">
        <f>H95</f>
        <v>2000</v>
      </c>
    </row>
    <row r="96" spans="1:9" ht="42.75" customHeight="1">
      <c r="A96" s="71" t="s">
        <v>114</v>
      </c>
      <c r="B96" s="17" t="s">
        <v>39</v>
      </c>
      <c r="C96" s="17" t="s">
        <v>40</v>
      </c>
      <c r="D96" s="17" t="s">
        <v>116</v>
      </c>
      <c r="E96" s="17" t="s">
        <v>113</v>
      </c>
      <c r="F96" s="14">
        <v>49800</v>
      </c>
      <c r="G96" s="14">
        <f>F96</f>
        <v>49800</v>
      </c>
      <c r="H96" s="14">
        <v>51100</v>
      </c>
      <c r="I96" s="14">
        <f>H96</f>
        <v>51100</v>
      </c>
    </row>
    <row r="97" spans="1:9" ht="30.75" customHeight="1">
      <c r="A97" s="71" t="s">
        <v>143</v>
      </c>
      <c r="B97" s="17" t="s">
        <v>39</v>
      </c>
      <c r="C97" s="17" t="s">
        <v>40</v>
      </c>
      <c r="D97" s="17" t="s">
        <v>116</v>
      </c>
      <c r="E97" s="17" t="s">
        <v>9</v>
      </c>
      <c r="F97" s="14">
        <f>F98</f>
        <v>7000</v>
      </c>
      <c r="G97" s="14">
        <f aca="true" t="shared" si="14" ref="F97:I98">G98</f>
        <v>7000</v>
      </c>
      <c r="H97" s="14">
        <f>H98</f>
        <v>10000</v>
      </c>
      <c r="I97" s="14">
        <f t="shared" si="14"/>
        <v>10000</v>
      </c>
    </row>
    <row r="98" spans="1:9" ht="30" customHeight="1">
      <c r="A98" s="30" t="s">
        <v>66</v>
      </c>
      <c r="B98" s="17" t="s">
        <v>39</v>
      </c>
      <c r="C98" s="17" t="s">
        <v>40</v>
      </c>
      <c r="D98" s="17" t="s">
        <v>116</v>
      </c>
      <c r="E98" s="17" t="s">
        <v>14</v>
      </c>
      <c r="F98" s="14">
        <f t="shared" si="14"/>
        <v>7000</v>
      </c>
      <c r="G98" s="14">
        <f t="shared" si="14"/>
        <v>7000</v>
      </c>
      <c r="H98" s="14">
        <f t="shared" si="14"/>
        <v>10000</v>
      </c>
      <c r="I98" s="14">
        <f t="shared" si="14"/>
        <v>10000</v>
      </c>
    </row>
    <row r="99" spans="1:9" ht="18" customHeight="1">
      <c r="A99" s="71" t="s">
        <v>166</v>
      </c>
      <c r="B99" s="17" t="s">
        <v>39</v>
      </c>
      <c r="C99" s="17" t="s">
        <v>40</v>
      </c>
      <c r="D99" s="17" t="s">
        <v>116</v>
      </c>
      <c r="E99" s="17" t="s">
        <v>15</v>
      </c>
      <c r="F99" s="14">
        <v>7000</v>
      </c>
      <c r="G99" s="14">
        <f>F99</f>
        <v>7000</v>
      </c>
      <c r="H99" s="14">
        <v>10000</v>
      </c>
      <c r="I99" s="14">
        <f>H99</f>
        <v>10000</v>
      </c>
    </row>
    <row r="100" spans="1:9" ht="33" customHeight="1">
      <c r="A100" s="46" t="s">
        <v>12</v>
      </c>
      <c r="B100" s="13" t="s">
        <v>40</v>
      </c>
      <c r="C100" s="17"/>
      <c r="D100" s="17"/>
      <c r="E100" s="17"/>
      <c r="F100" s="61">
        <f>F101+F113</f>
        <v>206984.6</v>
      </c>
      <c r="G100" s="61">
        <f>G101+G113</f>
        <v>0</v>
      </c>
      <c r="H100" s="61">
        <f>H101+H113</f>
        <v>206984.6</v>
      </c>
      <c r="I100" s="61">
        <f>I101+I113</f>
        <v>0</v>
      </c>
    </row>
    <row r="101" spans="1:9" ht="43.5" customHeight="1">
      <c r="A101" s="47" t="s">
        <v>239</v>
      </c>
      <c r="B101" s="13" t="s">
        <v>40</v>
      </c>
      <c r="C101" s="13" t="s">
        <v>41</v>
      </c>
      <c r="D101" s="17"/>
      <c r="E101" s="17"/>
      <c r="F101" s="61">
        <f>F102</f>
        <v>92000</v>
      </c>
      <c r="G101" s="61">
        <f>G102</f>
        <v>0</v>
      </c>
      <c r="H101" s="61">
        <f>H102</f>
        <v>92000</v>
      </c>
      <c r="I101" s="61">
        <f>I102</f>
        <v>0</v>
      </c>
    </row>
    <row r="102" spans="1:9" ht="58.5" customHeight="1">
      <c r="A102" s="85" t="s">
        <v>252</v>
      </c>
      <c r="B102" s="86" t="s">
        <v>40</v>
      </c>
      <c r="C102" s="86" t="s">
        <v>41</v>
      </c>
      <c r="D102" s="87" t="s">
        <v>191</v>
      </c>
      <c r="E102" s="86"/>
      <c r="F102" s="15">
        <f>F103+F108</f>
        <v>92000</v>
      </c>
      <c r="G102" s="61">
        <f>G103+G107+G112</f>
        <v>0</v>
      </c>
      <c r="H102" s="15">
        <f>H103+H108</f>
        <v>92000</v>
      </c>
      <c r="I102" s="61">
        <f>I103+I107+I112</f>
        <v>0</v>
      </c>
    </row>
    <row r="103" spans="1:9" ht="33.75" customHeight="1">
      <c r="A103" s="88" t="s">
        <v>192</v>
      </c>
      <c r="B103" s="86" t="s">
        <v>40</v>
      </c>
      <c r="C103" s="86" t="s">
        <v>41</v>
      </c>
      <c r="D103" s="89" t="s">
        <v>193</v>
      </c>
      <c r="E103" s="86"/>
      <c r="F103" s="15">
        <f>F104</f>
        <v>60000</v>
      </c>
      <c r="G103" s="15">
        <f aca="true" t="shared" si="15" ref="F103:I105">G104</f>
        <v>0</v>
      </c>
      <c r="H103" s="15">
        <f>H104</f>
        <v>60000</v>
      </c>
      <c r="I103" s="15">
        <f t="shared" si="15"/>
        <v>0</v>
      </c>
    </row>
    <row r="104" spans="1:9" ht="42.75" customHeight="1">
      <c r="A104" s="90" t="s">
        <v>70</v>
      </c>
      <c r="B104" s="86" t="s">
        <v>40</v>
      </c>
      <c r="C104" s="86" t="s">
        <v>41</v>
      </c>
      <c r="D104" s="89" t="s">
        <v>194</v>
      </c>
      <c r="E104" s="86"/>
      <c r="F104" s="15">
        <f t="shared" si="15"/>
        <v>60000</v>
      </c>
      <c r="G104" s="15">
        <f t="shared" si="15"/>
        <v>0</v>
      </c>
      <c r="H104" s="15">
        <f t="shared" si="15"/>
        <v>60000</v>
      </c>
      <c r="I104" s="15">
        <f t="shared" si="15"/>
        <v>0</v>
      </c>
    </row>
    <row r="105" spans="1:9" ht="27.75" customHeight="1">
      <c r="A105" s="91" t="s">
        <v>143</v>
      </c>
      <c r="B105" s="86" t="s">
        <v>40</v>
      </c>
      <c r="C105" s="86" t="s">
        <v>41</v>
      </c>
      <c r="D105" s="89" t="s">
        <v>194</v>
      </c>
      <c r="E105" s="86" t="s">
        <v>9</v>
      </c>
      <c r="F105" s="15">
        <f t="shared" si="15"/>
        <v>60000</v>
      </c>
      <c r="G105" s="15">
        <f t="shared" si="15"/>
        <v>0</v>
      </c>
      <c r="H105" s="15">
        <f t="shared" si="15"/>
        <v>60000</v>
      </c>
      <c r="I105" s="15">
        <f t="shared" si="15"/>
        <v>0</v>
      </c>
    </row>
    <row r="106" spans="1:9" ht="25.5" customHeight="1">
      <c r="A106" s="92" t="s">
        <v>66</v>
      </c>
      <c r="B106" s="86" t="s">
        <v>40</v>
      </c>
      <c r="C106" s="86" t="s">
        <v>41</v>
      </c>
      <c r="D106" s="89" t="s">
        <v>194</v>
      </c>
      <c r="E106" s="86" t="s">
        <v>14</v>
      </c>
      <c r="F106" s="97">
        <f>F107</f>
        <v>60000</v>
      </c>
      <c r="G106" s="15">
        <v>0</v>
      </c>
      <c r="H106" s="97">
        <f>H107</f>
        <v>60000</v>
      </c>
      <c r="I106" s="15">
        <v>0</v>
      </c>
    </row>
    <row r="107" spans="1:9" ht="17.25" customHeight="1">
      <c r="A107" s="92" t="s">
        <v>167</v>
      </c>
      <c r="B107" s="86" t="s">
        <v>40</v>
      </c>
      <c r="C107" s="86" t="s">
        <v>41</v>
      </c>
      <c r="D107" s="89" t="s">
        <v>194</v>
      </c>
      <c r="E107" s="86" t="s">
        <v>15</v>
      </c>
      <c r="F107" s="15">
        <v>60000</v>
      </c>
      <c r="G107" s="15">
        <f aca="true" t="shared" si="16" ref="F107:I110">G108</f>
        <v>0</v>
      </c>
      <c r="H107" s="15">
        <v>60000</v>
      </c>
      <c r="I107" s="15">
        <f t="shared" si="16"/>
        <v>0</v>
      </c>
    </row>
    <row r="108" spans="1:9" ht="33" customHeight="1">
      <c r="A108" s="88" t="s">
        <v>195</v>
      </c>
      <c r="B108" s="86" t="s">
        <v>40</v>
      </c>
      <c r="C108" s="86" t="s">
        <v>41</v>
      </c>
      <c r="D108" s="93" t="s">
        <v>196</v>
      </c>
      <c r="E108" s="86"/>
      <c r="F108" s="15">
        <f t="shared" si="16"/>
        <v>32000</v>
      </c>
      <c r="G108" s="15">
        <f t="shared" si="16"/>
        <v>0</v>
      </c>
      <c r="H108" s="15">
        <f t="shared" si="16"/>
        <v>32000</v>
      </c>
      <c r="I108" s="15">
        <f t="shared" si="16"/>
        <v>0</v>
      </c>
    </row>
    <row r="109" spans="1:9" ht="30" customHeight="1">
      <c r="A109" s="94" t="s">
        <v>71</v>
      </c>
      <c r="B109" s="86" t="s">
        <v>40</v>
      </c>
      <c r="C109" s="86" t="s">
        <v>41</v>
      </c>
      <c r="D109" s="89" t="s">
        <v>197</v>
      </c>
      <c r="E109" s="86"/>
      <c r="F109" s="15">
        <f t="shared" si="16"/>
        <v>32000</v>
      </c>
      <c r="G109" s="15">
        <f t="shared" si="16"/>
        <v>0</v>
      </c>
      <c r="H109" s="15">
        <f t="shared" si="16"/>
        <v>32000</v>
      </c>
      <c r="I109" s="15">
        <f t="shared" si="16"/>
        <v>0</v>
      </c>
    </row>
    <row r="110" spans="1:9" ht="28.5" customHeight="1">
      <c r="A110" s="91" t="s">
        <v>143</v>
      </c>
      <c r="B110" s="86" t="s">
        <v>40</v>
      </c>
      <c r="C110" s="86" t="s">
        <v>41</v>
      </c>
      <c r="D110" s="89" t="s">
        <v>197</v>
      </c>
      <c r="E110" s="86" t="s">
        <v>9</v>
      </c>
      <c r="F110" s="15">
        <f t="shared" si="16"/>
        <v>32000</v>
      </c>
      <c r="G110" s="15">
        <f t="shared" si="16"/>
        <v>0</v>
      </c>
      <c r="H110" s="15">
        <f t="shared" si="16"/>
        <v>32000</v>
      </c>
      <c r="I110" s="15">
        <f t="shared" si="16"/>
        <v>0</v>
      </c>
    </row>
    <row r="111" spans="1:13" ht="26.25" customHeight="1">
      <c r="A111" s="92" t="s">
        <v>66</v>
      </c>
      <c r="B111" s="86" t="s">
        <v>40</v>
      </c>
      <c r="C111" s="86" t="s">
        <v>41</v>
      </c>
      <c r="D111" s="89" t="s">
        <v>197</v>
      </c>
      <c r="E111" s="86" t="s">
        <v>14</v>
      </c>
      <c r="F111" s="15">
        <f>F112</f>
        <v>32000</v>
      </c>
      <c r="G111" s="15">
        <v>0</v>
      </c>
      <c r="H111" s="15">
        <f>H112</f>
        <v>32000</v>
      </c>
      <c r="I111" s="15">
        <v>0</v>
      </c>
      <c r="M111" s="105"/>
    </row>
    <row r="112" spans="1:9" ht="18.75" customHeight="1">
      <c r="A112" s="96" t="s">
        <v>166</v>
      </c>
      <c r="B112" s="86" t="s">
        <v>40</v>
      </c>
      <c r="C112" s="86" t="s">
        <v>41</v>
      </c>
      <c r="D112" s="89" t="s">
        <v>197</v>
      </c>
      <c r="E112" s="86" t="s">
        <v>15</v>
      </c>
      <c r="F112" s="14">
        <v>32000</v>
      </c>
      <c r="G112" s="14">
        <v>0</v>
      </c>
      <c r="H112" s="14">
        <v>32000</v>
      </c>
      <c r="I112" s="14">
        <v>0</v>
      </c>
    </row>
    <row r="113" spans="1:9" ht="18.75" customHeight="1">
      <c r="A113" s="95" t="s">
        <v>63</v>
      </c>
      <c r="B113" s="22" t="s">
        <v>40</v>
      </c>
      <c r="C113" s="114" t="s">
        <v>41</v>
      </c>
      <c r="D113" s="17" t="s">
        <v>87</v>
      </c>
      <c r="E113" s="17"/>
      <c r="F113" s="14">
        <f>F114</f>
        <v>114984.6</v>
      </c>
      <c r="G113" s="14">
        <f>G114</f>
        <v>0</v>
      </c>
      <c r="H113" s="14">
        <f>H114</f>
        <v>114984.6</v>
      </c>
      <c r="I113" s="14">
        <f>I114</f>
        <v>0</v>
      </c>
    </row>
    <row r="114" spans="1:9" ht="57" customHeight="1">
      <c r="A114" s="48" t="s">
        <v>236</v>
      </c>
      <c r="B114" s="17" t="s">
        <v>40</v>
      </c>
      <c r="C114" s="86" t="s">
        <v>41</v>
      </c>
      <c r="D114" s="17" t="s">
        <v>93</v>
      </c>
      <c r="E114" s="17"/>
      <c r="F114" s="14">
        <f aca="true" t="shared" si="17" ref="F114:I116">F115</f>
        <v>114984.6</v>
      </c>
      <c r="G114" s="14">
        <f t="shared" si="17"/>
        <v>0</v>
      </c>
      <c r="H114" s="14">
        <f t="shared" si="17"/>
        <v>114984.6</v>
      </c>
      <c r="I114" s="14">
        <f t="shared" si="17"/>
        <v>0</v>
      </c>
    </row>
    <row r="115" spans="1:9" ht="83.25" customHeight="1">
      <c r="A115" s="49" t="s">
        <v>238</v>
      </c>
      <c r="B115" s="17" t="s">
        <v>40</v>
      </c>
      <c r="C115" s="86" t="s">
        <v>41</v>
      </c>
      <c r="D115" s="17" t="s">
        <v>95</v>
      </c>
      <c r="E115" s="17"/>
      <c r="F115" s="14">
        <f t="shared" si="17"/>
        <v>114984.6</v>
      </c>
      <c r="G115" s="14">
        <f t="shared" si="17"/>
        <v>0</v>
      </c>
      <c r="H115" s="14">
        <f t="shared" si="17"/>
        <v>114984.6</v>
      </c>
      <c r="I115" s="14">
        <f t="shared" si="17"/>
        <v>0</v>
      </c>
    </row>
    <row r="116" spans="1:9" ht="18.75" customHeight="1">
      <c r="A116" s="48" t="s">
        <v>56</v>
      </c>
      <c r="B116" s="17" t="s">
        <v>40</v>
      </c>
      <c r="C116" s="86" t="s">
        <v>41</v>
      </c>
      <c r="D116" s="17" t="s">
        <v>95</v>
      </c>
      <c r="E116" s="17" t="s">
        <v>18</v>
      </c>
      <c r="F116" s="14">
        <f t="shared" si="17"/>
        <v>114984.6</v>
      </c>
      <c r="G116" s="14">
        <f t="shared" si="17"/>
        <v>0</v>
      </c>
      <c r="H116" s="14">
        <f t="shared" si="17"/>
        <v>114984.6</v>
      </c>
      <c r="I116" s="14">
        <f t="shared" si="17"/>
        <v>0</v>
      </c>
    </row>
    <row r="117" spans="1:9" ht="18.75" customHeight="1">
      <c r="A117" s="48" t="s">
        <v>2</v>
      </c>
      <c r="B117" s="17" t="s">
        <v>40</v>
      </c>
      <c r="C117" s="86" t="s">
        <v>41</v>
      </c>
      <c r="D117" s="17" t="s">
        <v>95</v>
      </c>
      <c r="E117" s="17" t="s">
        <v>57</v>
      </c>
      <c r="F117" s="14">
        <v>114984.6</v>
      </c>
      <c r="G117" s="14">
        <v>0</v>
      </c>
      <c r="H117" s="14">
        <v>114984.6</v>
      </c>
      <c r="I117" s="14">
        <v>0</v>
      </c>
    </row>
    <row r="118" spans="1:9" ht="18" customHeight="1">
      <c r="A118" s="33" t="s">
        <v>20</v>
      </c>
      <c r="B118" s="13" t="s">
        <v>36</v>
      </c>
      <c r="C118" s="13"/>
      <c r="D118" s="13" t="s">
        <v>25</v>
      </c>
      <c r="E118" s="13"/>
      <c r="F118" s="60">
        <f>F119+F127+F150</f>
        <v>2185509.13</v>
      </c>
      <c r="G118" s="60">
        <f>G119+G127+G150</f>
        <v>1367974.13</v>
      </c>
      <c r="H118" s="60">
        <f>H120+H127+H150</f>
        <v>2232777.13</v>
      </c>
      <c r="I118" s="60">
        <f>I119+I127+I150</f>
        <v>1369242.13</v>
      </c>
    </row>
    <row r="119" spans="1:9" ht="15" customHeight="1">
      <c r="A119" s="42" t="s">
        <v>86</v>
      </c>
      <c r="B119" s="13" t="s">
        <v>36</v>
      </c>
      <c r="C119" s="13" t="s">
        <v>37</v>
      </c>
      <c r="D119" s="17"/>
      <c r="E119" s="17"/>
      <c r="F119" s="60">
        <f aca="true" t="shared" si="18" ref="F119:I122">F120</f>
        <v>231295</v>
      </c>
      <c r="G119" s="60">
        <f t="shared" si="18"/>
        <v>231295</v>
      </c>
      <c r="H119" s="60">
        <f t="shared" si="18"/>
        <v>232563</v>
      </c>
      <c r="I119" s="60">
        <f t="shared" si="18"/>
        <v>232563</v>
      </c>
    </row>
    <row r="120" spans="1:9" ht="54" customHeight="1">
      <c r="A120" s="34" t="s">
        <v>266</v>
      </c>
      <c r="B120" s="22" t="s">
        <v>36</v>
      </c>
      <c r="C120" s="22" t="s">
        <v>37</v>
      </c>
      <c r="D120" s="22" t="s">
        <v>96</v>
      </c>
      <c r="E120" s="17"/>
      <c r="F120" s="14">
        <f t="shared" si="18"/>
        <v>231295</v>
      </c>
      <c r="G120" s="14">
        <f t="shared" si="18"/>
        <v>231295</v>
      </c>
      <c r="H120" s="14">
        <f t="shared" si="18"/>
        <v>232563</v>
      </c>
      <c r="I120" s="14">
        <f t="shared" si="18"/>
        <v>232563</v>
      </c>
    </row>
    <row r="121" spans="1:9" ht="43.5" customHeight="1">
      <c r="A121" s="98" t="s">
        <v>267</v>
      </c>
      <c r="B121" s="22" t="s">
        <v>36</v>
      </c>
      <c r="C121" s="22" t="s">
        <v>37</v>
      </c>
      <c r="D121" s="22" t="s">
        <v>121</v>
      </c>
      <c r="E121" s="17"/>
      <c r="F121" s="14">
        <f t="shared" si="18"/>
        <v>231295</v>
      </c>
      <c r="G121" s="14">
        <f t="shared" si="18"/>
        <v>231295</v>
      </c>
      <c r="H121" s="14">
        <f t="shared" si="18"/>
        <v>232563</v>
      </c>
      <c r="I121" s="14">
        <f t="shared" si="18"/>
        <v>232563</v>
      </c>
    </row>
    <row r="122" spans="1:9" ht="28.5" customHeight="1">
      <c r="A122" s="43" t="s">
        <v>117</v>
      </c>
      <c r="B122" s="22" t="s">
        <v>36</v>
      </c>
      <c r="C122" s="22" t="s">
        <v>37</v>
      </c>
      <c r="D122" s="22" t="s">
        <v>118</v>
      </c>
      <c r="E122" s="17"/>
      <c r="F122" s="14">
        <f t="shared" si="18"/>
        <v>231295</v>
      </c>
      <c r="G122" s="14">
        <f t="shared" si="18"/>
        <v>231295</v>
      </c>
      <c r="H122" s="14">
        <f t="shared" si="18"/>
        <v>232563</v>
      </c>
      <c r="I122" s="14">
        <f t="shared" si="18"/>
        <v>232563</v>
      </c>
    </row>
    <row r="123" spans="1:14" ht="41.25" customHeight="1">
      <c r="A123" s="82" t="s">
        <v>188</v>
      </c>
      <c r="B123" s="22" t="s">
        <v>36</v>
      </c>
      <c r="C123" s="22" t="s">
        <v>37</v>
      </c>
      <c r="D123" s="17" t="s">
        <v>119</v>
      </c>
      <c r="E123" s="17"/>
      <c r="F123" s="14">
        <f aca="true" t="shared" si="19" ref="F123:I125">F124</f>
        <v>231295</v>
      </c>
      <c r="G123" s="14">
        <f t="shared" si="19"/>
        <v>231295</v>
      </c>
      <c r="H123" s="14">
        <f t="shared" si="19"/>
        <v>232563</v>
      </c>
      <c r="I123" s="14">
        <f t="shared" si="19"/>
        <v>232563</v>
      </c>
      <c r="J123" s="82"/>
      <c r="K123" s="82"/>
      <c r="L123" s="82"/>
      <c r="M123" s="82"/>
      <c r="N123" s="82"/>
    </row>
    <row r="124" spans="1:9" ht="29.25" customHeight="1">
      <c r="A124" s="27" t="s">
        <v>143</v>
      </c>
      <c r="B124" s="22" t="s">
        <v>36</v>
      </c>
      <c r="C124" s="22" t="s">
        <v>37</v>
      </c>
      <c r="D124" s="17" t="s">
        <v>120</v>
      </c>
      <c r="E124" s="17" t="s">
        <v>9</v>
      </c>
      <c r="F124" s="14">
        <f t="shared" si="19"/>
        <v>231295</v>
      </c>
      <c r="G124" s="14">
        <f t="shared" si="19"/>
        <v>231295</v>
      </c>
      <c r="H124" s="14">
        <f t="shared" si="19"/>
        <v>232563</v>
      </c>
      <c r="I124" s="14">
        <f t="shared" si="19"/>
        <v>232563</v>
      </c>
    </row>
    <row r="125" spans="1:9" ht="29.25" customHeight="1">
      <c r="A125" s="30" t="s">
        <v>66</v>
      </c>
      <c r="B125" s="22" t="s">
        <v>36</v>
      </c>
      <c r="C125" s="22" t="s">
        <v>37</v>
      </c>
      <c r="D125" s="17" t="s">
        <v>119</v>
      </c>
      <c r="E125" s="17" t="s">
        <v>14</v>
      </c>
      <c r="F125" s="14">
        <f t="shared" si="19"/>
        <v>231295</v>
      </c>
      <c r="G125" s="14">
        <f t="shared" si="19"/>
        <v>231295</v>
      </c>
      <c r="H125" s="14">
        <f t="shared" si="19"/>
        <v>232563</v>
      </c>
      <c r="I125" s="14">
        <f t="shared" si="19"/>
        <v>232563</v>
      </c>
    </row>
    <row r="126" spans="1:9" ht="21.75" customHeight="1">
      <c r="A126" s="99" t="s">
        <v>167</v>
      </c>
      <c r="B126" s="22" t="s">
        <v>36</v>
      </c>
      <c r="C126" s="22" t="s">
        <v>37</v>
      </c>
      <c r="D126" s="17" t="s">
        <v>119</v>
      </c>
      <c r="E126" s="17" t="s">
        <v>15</v>
      </c>
      <c r="F126" s="14">
        <v>231295</v>
      </c>
      <c r="G126" s="14">
        <f>F126</f>
        <v>231295</v>
      </c>
      <c r="H126" s="14">
        <v>232563</v>
      </c>
      <c r="I126" s="14">
        <f>H126</f>
        <v>232563</v>
      </c>
    </row>
    <row r="127" spans="1:9" ht="15.75">
      <c r="A127" s="33" t="s">
        <v>55</v>
      </c>
      <c r="B127" s="13" t="s">
        <v>36</v>
      </c>
      <c r="C127" s="13" t="s">
        <v>35</v>
      </c>
      <c r="D127" s="13"/>
      <c r="E127" s="13"/>
      <c r="F127" s="60">
        <f>F128+F144</f>
        <v>1923514.13</v>
      </c>
      <c r="G127" s="60">
        <f>G135+G128+G144</f>
        <v>1107514.13</v>
      </c>
      <c r="H127" s="60">
        <f>H128+H144</f>
        <v>1969514.13</v>
      </c>
      <c r="I127" s="60">
        <f>I128+I144+I135</f>
        <v>1107514.13</v>
      </c>
    </row>
    <row r="128" spans="1:9" ht="42" customHeight="1">
      <c r="A128" s="34" t="s">
        <v>253</v>
      </c>
      <c r="B128" s="17" t="s">
        <v>36</v>
      </c>
      <c r="C128" s="17" t="s">
        <v>35</v>
      </c>
      <c r="D128" s="22" t="s">
        <v>150</v>
      </c>
      <c r="E128" s="13"/>
      <c r="F128" s="15">
        <f>F129+F135</f>
        <v>1623514.13</v>
      </c>
      <c r="G128" s="15">
        <f>G129</f>
        <v>0</v>
      </c>
      <c r="H128" s="15">
        <f>H129+H135</f>
        <v>1669514.13</v>
      </c>
      <c r="I128" s="15">
        <f>I129</f>
        <v>0</v>
      </c>
    </row>
    <row r="129" spans="1:9" ht="38.25">
      <c r="A129" s="49" t="s">
        <v>157</v>
      </c>
      <c r="B129" s="17" t="s">
        <v>36</v>
      </c>
      <c r="C129" s="17" t="s">
        <v>35</v>
      </c>
      <c r="D129" s="22" t="s">
        <v>124</v>
      </c>
      <c r="E129" s="17"/>
      <c r="F129" s="14">
        <f aca="true" t="shared" si="20" ref="F129:I133">F130</f>
        <v>457709.78</v>
      </c>
      <c r="G129" s="14">
        <f t="shared" si="20"/>
        <v>0</v>
      </c>
      <c r="H129" s="14">
        <f t="shared" si="20"/>
        <v>503709.78</v>
      </c>
      <c r="I129" s="14">
        <f t="shared" si="20"/>
        <v>0</v>
      </c>
    </row>
    <row r="130" spans="1:9" ht="53.25" customHeight="1">
      <c r="A130" s="49" t="s">
        <v>151</v>
      </c>
      <c r="B130" s="17" t="s">
        <v>36</v>
      </c>
      <c r="C130" s="17" t="s">
        <v>35</v>
      </c>
      <c r="D130" s="22" t="s">
        <v>123</v>
      </c>
      <c r="E130" s="17"/>
      <c r="F130" s="14">
        <f t="shared" si="20"/>
        <v>457709.78</v>
      </c>
      <c r="G130" s="14">
        <f t="shared" si="20"/>
        <v>0</v>
      </c>
      <c r="H130" s="14">
        <f t="shared" si="20"/>
        <v>503709.78</v>
      </c>
      <c r="I130" s="14">
        <f t="shared" si="20"/>
        <v>0</v>
      </c>
    </row>
    <row r="131" spans="1:9" ht="31.5" customHeight="1">
      <c r="A131" s="51" t="s">
        <v>122</v>
      </c>
      <c r="B131" s="17" t="s">
        <v>36</v>
      </c>
      <c r="C131" s="17" t="s">
        <v>35</v>
      </c>
      <c r="D131" s="17" t="s">
        <v>125</v>
      </c>
      <c r="E131" s="17"/>
      <c r="F131" s="14">
        <f t="shared" si="20"/>
        <v>457709.78</v>
      </c>
      <c r="G131" s="14">
        <f t="shared" si="20"/>
        <v>0</v>
      </c>
      <c r="H131" s="14">
        <f t="shared" si="20"/>
        <v>503709.78</v>
      </c>
      <c r="I131" s="14">
        <f t="shared" si="20"/>
        <v>0</v>
      </c>
    </row>
    <row r="132" spans="1:9" ht="30" customHeight="1">
      <c r="A132" s="27" t="s">
        <v>143</v>
      </c>
      <c r="B132" s="17" t="s">
        <v>36</v>
      </c>
      <c r="C132" s="17" t="s">
        <v>35</v>
      </c>
      <c r="D132" s="17" t="s">
        <v>125</v>
      </c>
      <c r="E132" s="17" t="s">
        <v>9</v>
      </c>
      <c r="F132" s="14">
        <f t="shared" si="20"/>
        <v>457709.78</v>
      </c>
      <c r="G132" s="14">
        <f t="shared" si="20"/>
        <v>0</v>
      </c>
      <c r="H132" s="14">
        <f t="shared" si="20"/>
        <v>503709.78</v>
      </c>
      <c r="I132" s="14">
        <f t="shared" si="20"/>
        <v>0</v>
      </c>
    </row>
    <row r="133" spans="1:15" ht="29.25" customHeight="1">
      <c r="A133" s="16" t="s">
        <v>66</v>
      </c>
      <c r="B133" s="17" t="s">
        <v>36</v>
      </c>
      <c r="C133" s="17" t="s">
        <v>35</v>
      </c>
      <c r="D133" s="17" t="s">
        <v>125</v>
      </c>
      <c r="E133" s="17" t="s">
        <v>14</v>
      </c>
      <c r="F133" s="14">
        <f t="shared" si="20"/>
        <v>457709.78</v>
      </c>
      <c r="G133" s="14">
        <f t="shared" si="20"/>
        <v>0</v>
      </c>
      <c r="H133" s="14">
        <f t="shared" si="20"/>
        <v>503709.78</v>
      </c>
      <c r="I133" s="14">
        <f t="shared" si="20"/>
        <v>0</v>
      </c>
      <c r="O133" s="105"/>
    </row>
    <row r="134" spans="1:11" ht="20.25" customHeight="1">
      <c r="A134" s="16" t="s">
        <v>167</v>
      </c>
      <c r="B134" s="17" t="s">
        <v>36</v>
      </c>
      <c r="C134" s="17" t="s">
        <v>35</v>
      </c>
      <c r="D134" s="17" t="s">
        <v>125</v>
      </c>
      <c r="E134" s="17" t="s">
        <v>15</v>
      </c>
      <c r="F134" s="14">
        <v>457709.78</v>
      </c>
      <c r="G134" s="14">
        <v>0</v>
      </c>
      <c r="H134" s="14">
        <v>503709.78</v>
      </c>
      <c r="I134" s="14">
        <v>0</v>
      </c>
      <c r="K134" s="73"/>
    </row>
    <row r="135" spans="1:11" ht="28.5" customHeight="1">
      <c r="A135" s="106" t="s">
        <v>224</v>
      </c>
      <c r="B135" s="17" t="s">
        <v>36</v>
      </c>
      <c r="C135" s="17" t="s">
        <v>35</v>
      </c>
      <c r="D135" s="17" t="s">
        <v>225</v>
      </c>
      <c r="E135" s="17"/>
      <c r="F135" s="14">
        <f>F136+F140</f>
        <v>1165804.3499999999</v>
      </c>
      <c r="G135" s="14">
        <f>G136+G140</f>
        <v>1107514.13</v>
      </c>
      <c r="H135" s="14">
        <f>H136+H140</f>
        <v>1165804.3499999999</v>
      </c>
      <c r="I135" s="14">
        <f>I136+I140</f>
        <v>1107514.13</v>
      </c>
      <c r="K135" s="73"/>
    </row>
    <row r="136" spans="1:11" ht="55.5" customHeight="1">
      <c r="A136" s="107" t="s">
        <v>226</v>
      </c>
      <c r="B136" s="17" t="s">
        <v>36</v>
      </c>
      <c r="C136" s="17" t="s">
        <v>35</v>
      </c>
      <c r="D136" s="17" t="s">
        <v>227</v>
      </c>
      <c r="E136" s="17"/>
      <c r="F136" s="14">
        <f aca="true" t="shared" si="21" ref="F136:I138">F137</f>
        <v>1107514.13</v>
      </c>
      <c r="G136" s="14">
        <f t="shared" si="21"/>
        <v>1107514.13</v>
      </c>
      <c r="H136" s="14">
        <f t="shared" si="21"/>
        <v>1107514.13</v>
      </c>
      <c r="I136" s="14">
        <f t="shared" si="21"/>
        <v>1107514.13</v>
      </c>
      <c r="K136" s="73"/>
    </row>
    <row r="137" spans="1:11" ht="30.75" customHeight="1">
      <c r="A137" s="27" t="s">
        <v>143</v>
      </c>
      <c r="B137" s="17" t="s">
        <v>36</v>
      </c>
      <c r="C137" s="17" t="s">
        <v>35</v>
      </c>
      <c r="D137" s="17" t="s">
        <v>227</v>
      </c>
      <c r="E137" s="17" t="s">
        <v>9</v>
      </c>
      <c r="F137" s="14">
        <f t="shared" si="21"/>
        <v>1107514.13</v>
      </c>
      <c r="G137" s="14">
        <f t="shared" si="21"/>
        <v>1107514.13</v>
      </c>
      <c r="H137" s="14">
        <f t="shared" si="21"/>
        <v>1107514.13</v>
      </c>
      <c r="I137" s="14">
        <f t="shared" si="21"/>
        <v>1107514.13</v>
      </c>
      <c r="K137" s="73"/>
    </row>
    <row r="138" spans="1:11" ht="27.75" customHeight="1">
      <c r="A138" s="16" t="s">
        <v>66</v>
      </c>
      <c r="B138" s="17" t="s">
        <v>36</v>
      </c>
      <c r="C138" s="17" t="s">
        <v>35</v>
      </c>
      <c r="D138" s="17" t="s">
        <v>227</v>
      </c>
      <c r="E138" s="17" t="s">
        <v>14</v>
      </c>
      <c r="F138" s="14">
        <f t="shared" si="21"/>
        <v>1107514.13</v>
      </c>
      <c r="G138" s="14">
        <f t="shared" si="21"/>
        <v>1107514.13</v>
      </c>
      <c r="H138" s="14">
        <f t="shared" si="21"/>
        <v>1107514.13</v>
      </c>
      <c r="I138" s="14">
        <f t="shared" si="21"/>
        <v>1107514.13</v>
      </c>
      <c r="K138" s="73"/>
    </row>
    <row r="139" spans="1:11" ht="20.25" customHeight="1">
      <c r="A139" s="16" t="s">
        <v>167</v>
      </c>
      <c r="B139" s="17" t="s">
        <v>36</v>
      </c>
      <c r="C139" s="17" t="s">
        <v>35</v>
      </c>
      <c r="D139" s="17" t="s">
        <v>227</v>
      </c>
      <c r="E139" s="17" t="s">
        <v>15</v>
      </c>
      <c r="F139" s="14">
        <v>1107514.13</v>
      </c>
      <c r="G139" s="14">
        <f>F139</f>
        <v>1107514.13</v>
      </c>
      <c r="H139" s="14">
        <v>1107514.13</v>
      </c>
      <c r="I139" s="14">
        <f>H139</f>
        <v>1107514.13</v>
      </c>
      <c r="K139" s="73"/>
    </row>
    <row r="140" spans="1:11" ht="57" customHeight="1">
      <c r="A140" s="16" t="s">
        <v>228</v>
      </c>
      <c r="B140" s="17" t="s">
        <v>36</v>
      </c>
      <c r="C140" s="17" t="s">
        <v>35</v>
      </c>
      <c r="D140" s="17" t="s">
        <v>229</v>
      </c>
      <c r="E140" s="17"/>
      <c r="F140" s="14">
        <f aca="true" t="shared" si="22" ref="F140:I142">F141</f>
        <v>58290.22</v>
      </c>
      <c r="G140" s="14">
        <f t="shared" si="22"/>
        <v>0</v>
      </c>
      <c r="H140" s="14">
        <f t="shared" si="22"/>
        <v>58290.22</v>
      </c>
      <c r="I140" s="14">
        <f t="shared" si="22"/>
        <v>0</v>
      </c>
      <c r="K140" s="73"/>
    </row>
    <row r="141" spans="1:11" ht="29.25" customHeight="1">
      <c r="A141" s="27" t="s">
        <v>143</v>
      </c>
      <c r="B141" s="17" t="s">
        <v>36</v>
      </c>
      <c r="C141" s="17" t="s">
        <v>35</v>
      </c>
      <c r="D141" s="17" t="s">
        <v>229</v>
      </c>
      <c r="E141" s="17" t="s">
        <v>9</v>
      </c>
      <c r="F141" s="14">
        <f t="shared" si="22"/>
        <v>58290.22</v>
      </c>
      <c r="G141" s="14">
        <f t="shared" si="22"/>
        <v>0</v>
      </c>
      <c r="H141" s="14">
        <f t="shared" si="22"/>
        <v>58290.22</v>
      </c>
      <c r="I141" s="14">
        <f t="shared" si="22"/>
        <v>0</v>
      </c>
      <c r="K141" s="73"/>
    </row>
    <row r="142" spans="1:11" ht="28.5" customHeight="1">
      <c r="A142" s="30" t="s">
        <v>66</v>
      </c>
      <c r="B142" s="17" t="s">
        <v>36</v>
      </c>
      <c r="C142" s="17" t="s">
        <v>35</v>
      </c>
      <c r="D142" s="17" t="s">
        <v>229</v>
      </c>
      <c r="E142" s="17" t="s">
        <v>14</v>
      </c>
      <c r="F142" s="14">
        <f t="shared" si="22"/>
        <v>58290.22</v>
      </c>
      <c r="G142" s="14">
        <f t="shared" si="22"/>
        <v>0</v>
      </c>
      <c r="H142" s="14">
        <f t="shared" si="22"/>
        <v>58290.22</v>
      </c>
      <c r="I142" s="14">
        <f t="shared" si="22"/>
        <v>0</v>
      </c>
      <c r="K142" s="73"/>
    </row>
    <row r="143" spans="1:11" ht="20.25" customHeight="1">
      <c r="A143" s="26" t="s">
        <v>167</v>
      </c>
      <c r="B143" s="17" t="s">
        <v>36</v>
      </c>
      <c r="C143" s="17" t="s">
        <v>35</v>
      </c>
      <c r="D143" s="17" t="s">
        <v>229</v>
      </c>
      <c r="E143" s="17" t="s">
        <v>15</v>
      </c>
      <c r="F143" s="14">
        <v>58290.22</v>
      </c>
      <c r="G143" s="14">
        <v>0</v>
      </c>
      <c r="H143" s="14">
        <v>58290.22</v>
      </c>
      <c r="I143" s="14">
        <v>0</v>
      </c>
      <c r="K143" s="73"/>
    </row>
    <row r="144" spans="1:9" ht="54" customHeight="1">
      <c r="A144" s="34" t="s">
        <v>254</v>
      </c>
      <c r="B144" s="17" t="s">
        <v>36</v>
      </c>
      <c r="C144" s="17" t="s">
        <v>35</v>
      </c>
      <c r="D144" s="17" t="s">
        <v>97</v>
      </c>
      <c r="E144" s="17"/>
      <c r="F144" s="14">
        <f>F145</f>
        <v>300000</v>
      </c>
      <c r="G144" s="14">
        <f>G145</f>
        <v>0</v>
      </c>
      <c r="H144" s="14">
        <f>H145</f>
        <v>300000</v>
      </c>
      <c r="I144" s="14">
        <f>I145</f>
        <v>0</v>
      </c>
    </row>
    <row r="145" spans="1:9" ht="40.5" customHeight="1">
      <c r="A145" s="16" t="s">
        <v>132</v>
      </c>
      <c r="B145" s="17" t="s">
        <v>36</v>
      </c>
      <c r="C145" s="17" t="s">
        <v>35</v>
      </c>
      <c r="D145" s="17" t="s">
        <v>152</v>
      </c>
      <c r="E145" s="17"/>
      <c r="F145" s="14">
        <f>F146</f>
        <v>300000</v>
      </c>
      <c r="G145" s="14">
        <f>G147</f>
        <v>0</v>
      </c>
      <c r="H145" s="14">
        <f>H146</f>
        <v>300000</v>
      </c>
      <c r="I145" s="14">
        <f>I147</f>
        <v>0</v>
      </c>
    </row>
    <row r="146" spans="1:9" ht="40.5" customHeight="1">
      <c r="A146" s="16" t="s">
        <v>153</v>
      </c>
      <c r="B146" s="17" t="s">
        <v>36</v>
      </c>
      <c r="C146" s="17" t="s">
        <v>35</v>
      </c>
      <c r="D146" s="17" t="s">
        <v>133</v>
      </c>
      <c r="E146" s="17"/>
      <c r="F146" s="14">
        <f>F147</f>
        <v>300000</v>
      </c>
      <c r="G146" s="14">
        <f>G148</f>
        <v>0</v>
      </c>
      <c r="H146" s="14">
        <f>H147</f>
        <v>300000</v>
      </c>
      <c r="I146" s="14">
        <f>I148</f>
        <v>0</v>
      </c>
    </row>
    <row r="147" spans="1:9" ht="32.25" customHeight="1">
      <c r="A147" s="27" t="s">
        <v>143</v>
      </c>
      <c r="B147" s="17" t="s">
        <v>36</v>
      </c>
      <c r="C147" s="17" t="s">
        <v>35</v>
      </c>
      <c r="D147" s="17" t="s">
        <v>133</v>
      </c>
      <c r="E147" s="17" t="s">
        <v>9</v>
      </c>
      <c r="F147" s="14">
        <f>F148</f>
        <v>300000</v>
      </c>
      <c r="G147" s="14">
        <f>G148</f>
        <v>0</v>
      </c>
      <c r="H147" s="14">
        <f>H148</f>
        <v>300000</v>
      </c>
      <c r="I147" s="14">
        <f>I148</f>
        <v>0</v>
      </c>
    </row>
    <row r="148" spans="1:9" ht="30" customHeight="1">
      <c r="A148" s="16" t="s">
        <v>66</v>
      </c>
      <c r="B148" s="17" t="s">
        <v>36</v>
      </c>
      <c r="C148" s="17" t="s">
        <v>35</v>
      </c>
      <c r="D148" s="17" t="s">
        <v>133</v>
      </c>
      <c r="E148" s="17" t="s">
        <v>14</v>
      </c>
      <c r="F148" s="14">
        <f>F149</f>
        <v>300000</v>
      </c>
      <c r="G148" s="14">
        <f>G149</f>
        <v>0</v>
      </c>
      <c r="H148" s="14">
        <f>H149</f>
        <v>300000</v>
      </c>
      <c r="I148" s="14">
        <f>I149</f>
        <v>0</v>
      </c>
    </row>
    <row r="149" spans="1:9" ht="18.75" customHeight="1">
      <c r="A149" s="16" t="s">
        <v>167</v>
      </c>
      <c r="B149" s="17" t="s">
        <v>36</v>
      </c>
      <c r="C149" s="17" t="s">
        <v>35</v>
      </c>
      <c r="D149" s="17" t="s">
        <v>133</v>
      </c>
      <c r="E149" s="17" t="s">
        <v>15</v>
      </c>
      <c r="F149" s="14">
        <v>300000</v>
      </c>
      <c r="G149" s="14">
        <v>0</v>
      </c>
      <c r="H149" s="14">
        <v>300000</v>
      </c>
      <c r="I149" s="14">
        <v>0</v>
      </c>
    </row>
    <row r="150" spans="1:9" ht="12.75">
      <c r="A150" s="52" t="s">
        <v>52</v>
      </c>
      <c r="B150" s="21" t="s">
        <v>36</v>
      </c>
      <c r="C150" s="21" t="s">
        <v>41</v>
      </c>
      <c r="D150" s="17"/>
      <c r="E150" s="17"/>
      <c r="F150" s="61">
        <f>F151</f>
        <v>30700</v>
      </c>
      <c r="G150" s="61">
        <f>G151</f>
        <v>29165</v>
      </c>
      <c r="H150" s="61">
        <f>H151</f>
        <v>30700</v>
      </c>
      <c r="I150" s="61">
        <f>I151</f>
        <v>29165</v>
      </c>
    </row>
    <row r="151" spans="1:9" ht="30.75" customHeight="1">
      <c r="A151" s="34" t="s">
        <v>251</v>
      </c>
      <c r="B151" s="22" t="s">
        <v>36</v>
      </c>
      <c r="C151" s="22" t="s">
        <v>41</v>
      </c>
      <c r="D151" s="22" t="s">
        <v>89</v>
      </c>
      <c r="E151" s="17"/>
      <c r="F151" s="14">
        <f aca="true" t="shared" si="23" ref="F151:I156">F152</f>
        <v>30700</v>
      </c>
      <c r="G151" s="14">
        <f t="shared" si="23"/>
        <v>29165</v>
      </c>
      <c r="H151" s="14">
        <f t="shared" si="23"/>
        <v>30700</v>
      </c>
      <c r="I151" s="14">
        <f t="shared" si="23"/>
        <v>29165</v>
      </c>
    </row>
    <row r="152" spans="1:12" ht="42" customHeight="1">
      <c r="A152" s="34" t="s">
        <v>65</v>
      </c>
      <c r="B152" s="22" t="s">
        <v>36</v>
      </c>
      <c r="C152" s="22" t="s">
        <v>41</v>
      </c>
      <c r="D152" s="22" t="s">
        <v>90</v>
      </c>
      <c r="E152" s="17"/>
      <c r="F152" s="14">
        <f>F154+F158</f>
        <v>30700</v>
      </c>
      <c r="G152" s="14">
        <f>G154+G158</f>
        <v>29165</v>
      </c>
      <c r="H152" s="14">
        <f>H154+H158</f>
        <v>30700</v>
      </c>
      <c r="I152" s="14">
        <f>I154+I158</f>
        <v>29165</v>
      </c>
      <c r="L152"/>
    </row>
    <row r="153" spans="1:12" ht="53.25" customHeight="1">
      <c r="A153" s="34" t="s">
        <v>103</v>
      </c>
      <c r="B153" s="22" t="s">
        <v>36</v>
      </c>
      <c r="C153" s="22" t="s">
        <v>41</v>
      </c>
      <c r="D153" s="22" t="s">
        <v>104</v>
      </c>
      <c r="E153" s="17"/>
      <c r="F153" s="14">
        <f aca="true" t="shared" si="24" ref="F153:I154">F154</f>
        <v>29165</v>
      </c>
      <c r="G153" s="14">
        <f t="shared" si="24"/>
        <v>29165</v>
      </c>
      <c r="H153" s="14">
        <f t="shared" si="24"/>
        <v>29165</v>
      </c>
      <c r="I153" s="14">
        <f t="shared" si="24"/>
        <v>29165</v>
      </c>
      <c r="L153"/>
    </row>
    <row r="154" spans="1:12" ht="39.75" customHeight="1">
      <c r="A154" s="65" t="s">
        <v>142</v>
      </c>
      <c r="B154" s="22" t="s">
        <v>36</v>
      </c>
      <c r="C154" s="22" t="s">
        <v>41</v>
      </c>
      <c r="D154" s="17" t="s">
        <v>106</v>
      </c>
      <c r="E154" s="17"/>
      <c r="F154" s="14">
        <f t="shared" si="24"/>
        <v>29165</v>
      </c>
      <c r="G154" s="14">
        <f t="shared" si="24"/>
        <v>29165</v>
      </c>
      <c r="H154" s="14">
        <f t="shared" si="24"/>
        <v>29165</v>
      </c>
      <c r="I154" s="14">
        <f t="shared" si="24"/>
        <v>29165</v>
      </c>
      <c r="L154"/>
    </row>
    <row r="155" spans="1:12" ht="27" customHeight="1">
      <c r="A155" s="27" t="s">
        <v>143</v>
      </c>
      <c r="B155" s="17" t="s">
        <v>36</v>
      </c>
      <c r="C155" s="17" t="s">
        <v>41</v>
      </c>
      <c r="D155" s="17" t="s">
        <v>106</v>
      </c>
      <c r="E155" s="17" t="s">
        <v>9</v>
      </c>
      <c r="F155" s="14">
        <f t="shared" si="23"/>
        <v>29165</v>
      </c>
      <c r="G155" s="14">
        <f t="shared" si="23"/>
        <v>29165</v>
      </c>
      <c r="H155" s="14">
        <f t="shared" si="23"/>
        <v>29165</v>
      </c>
      <c r="I155" s="14">
        <f t="shared" si="23"/>
        <v>29165</v>
      </c>
      <c r="L155"/>
    </row>
    <row r="156" spans="1:12" ht="30" customHeight="1">
      <c r="A156" s="30" t="s">
        <v>66</v>
      </c>
      <c r="B156" s="17" t="s">
        <v>36</v>
      </c>
      <c r="C156" s="17" t="s">
        <v>41</v>
      </c>
      <c r="D156" s="17" t="s">
        <v>106</v>
      </c>
      <c r="E156" s="17" t="s">
        <v>14</v>
      </c>
      <c r="F156" s="14">
        <f t="shared" si="23"/>
        <v>29165</v>
      </c>
      <c r="G156" s="14">
        <f t="shared" si="23"/>
        <v>29165</v>
      </c>
      <c r="H156" s="14">
        <f t="shared" si="23"/>
        <v>29165</v>
      </c>
      <c r="I156" s="14">
        <f t="shared" si="23"/>
        <v>29165</v>
      </c>
      <c r="L156"/>
    </row>
    <row r="157" spans="1:12" ht="28.5" customHeight="1">
      <c r="A157" s="26" t="s">
        <v>53</v>
      </c>
      <c r="B157" s="17" t="s">
        <v>36</v>
      </c>
      <c r="C157" s="17" t="s">
        <v>41</v>
      </c>
      <c r="D157" s="17" t="s">
        <v>106</v>
      </c>
      <c r="E157" s="17" t="s">
        <v>16</v>
      </c>
      <c r="F157" s="14">
        <v>29165</v>
      </c>
      <c r="G157" s="14">
        <f>F157</f>
        <v>29165</v>
      </c>
      <c r="H157" s="14">
        <v>29165</v>
      </c>
      <c r="I157" s="14">
        <f>H157</f>
        <v>29165</v>
      </c>
      <c r="L157"/>
    </row>
    <row r="158" spans="1:12" ht="45.75" customHeight="1">
      <c r="A158" s="67" t="s">
        <v>163</v>
      </c>
      <c r="B158" s="22" t="s">
        <v>36</v>
      </c>
      <c r="C158" s="22" t="s">
        <v>41</v>
      </c>
      <c r="D158" s="22" t="s">
        <v>105</v>
      </c>
      <c r="E158" s="17"/>
      <c r="F158" s="14">
        <f aca="true" t="shared" si="25" ref="F158:I160">F159</f>
        <v>1535</v>
      </c>
      <c r="G158" s="14">
        <f t="shared" si="25"/>
        <v>0</v>
      </c>
      <c r="H158" s="14">
        <f t="shared" si="25"/>
        <v>1535</v>
      </c>
      <c r="I158" s="14">
        <f t="shared" si="25"/>
        <v>0</v>
      </c>
      <c r="L158"/>
    </row>
    <row r="159" spans="1:12" ht="29.25" customHeight="1">
      <c r="A159" s="27" t="s">
        <v>143</v>
      </c>
      <c r="B159" s="22" t="s">
        <v>36</v>
      </c>
      <c r="C159" s="22" t="s">
        <v>41</v>
      </c>
      <c r="D159" s="22" t="s">
        <v>105</v>
      </c>
      <c r="E159" s="17" t="s">
        <v>9</v>
      </c>
      <c r="F159" s="14">
        <f t="shared" si="25"/>
        <v>1535</v>
      </c>
      <c r="G159" s="14">
        <f t="shared" si="25"/>
        <v>0</v>
      </c>
      <c r="H159" s="14">
        <f t="shared" si="25"/>
        <v>1535</v>
      </c>
      <c r="I159" s="14">
        <f t="shared" si="25"/>
        <v>0</v>
      </c>
      <c r="L159"/>
    </row>
    <row r="160" spans="1:12" ht="29.25" customHeight="1">
      <c r="A160" s="30" t="s">
        <v>66</v>
      </c>
      <c r="B160" s="22" t="s">
        <v>36</v>
      </c>
      <c r="C160" s="22" t="s">
        <v>41</v>
      </c>
      <c r="D160" s="22" t="s">
        <v>105</v>
      </c>
      <c r="E160" s="17" t="s">
        <v>14</v>
      </c>
      <c r="F160" s="14">
        <f t="shared" si="25"/>
        <v>1535</v>
      </c>
      <c r="G160" s="14">
        <f t="shared" si="25"/>
        <v>0</v>
      </c>
      <c r="H160" s="14">
        <f t="shared" si="25"/>
        <v>1535</v>
      </c>
      <c r="I160" s="14">
        <f t="shared" si="25"/>
        <v>0</v>
      </c>
      <c r="L160"/>
    </row>
    <row r="161" spans="1:12" ht="30" customHeight="1">
      <c r="A161" s="26" t="s">
        <v>53</v>
      </c>
      <c r="B161" s="22" t="s">
        <v>36</v>
      </c>
      <c r="C161" s="22" t="s">
        <v>41</v>
      </c>
      <c r="D161" s="22" t="s">
        <v>105</v>
      </c>
      <c r="E161" s="17" t="s">
        <v>16</v>
      </c>
      <c r="F161" s="14">
        <v>1535</v>
      </c>
      <c r="G161" s="14">
        <v>0</v>
      </c>
      <c r="H161" s="14">
        <v>1535</v>
      </c>
      <c r="I161" s="14">
        <v>0</v>
      </c>
      <c r="L161"/>
    </row>
    <row r="162" spans="1:10" ht="15" customHeight="1">
      <c r="A162" s="33" t="s">
        <v>7</v>
      </c>
      <c r="B162" s="13" t="s">
        <v>37</v>
      </c>
      <c r="C162" s="13"/>
      <c r="D162" s="13" t="s">
        <v>25</v>
      </c>
      <c r="E162" s="13"/>
      <c r="F162" s="60">
        <f>F163+F191+F214</f>
        <v>5969662.14</v>
      </c>
      <c r="G162" s="60">
        <f>G163+G191+G214</f>
        <v>980241</v>
      </c>
      <c r="H162" s="60">
        <f>H163+H191+H214</f>
        <v>6119662.14</v>
      </c>
      <c r="I162" s="60">
        <f>I163+I191+I214</f>
        <v>980241</v>
      </c>
      <c r="J162" s="73"/>
    </row>
    <row r="163" spans="1:12" ht="19.5" customHeight="1">
      <c r="A163" s="33" t="s">
        <v>62</v>
      </c>
      <c r="B163" s="13" t="s">
        <v>37</v>
      </c>
      <c r="C163" s="13" t="s">
        <v>38</v>
      </c>
      <c r="D163" s="13"/>
      <c r="E163" s="13"/>
      <c r="F163" s="60">
        <f>F164+F178</f>
        <v>5340855.92</v>
      </c>
      <c r="G163" s="60">
        <f>G164+G179</f>
        <v>980241</v>
      </c>
      <c r="H163" s="60">
        <f>H164+H178</f>
        <v>5490855.92</v>
      </c>
      <c r="I163" s="60">
        <f>I164+I179</f>
        <v>980241</v>
      </c>
      <c r="J163" s="81"/>
      <c r="K163" s="81"/>
      <c r="L163" s="81"/>
    </row>
    <row r="164" spans="1:9" ht="51.75" customHeight="1">
      <c r="A164" s="100" t="s">
        <v>255</v>
      </c>
      <c r="B164" s="17" t="s">
        <v>37</v>
      </c>
      <c r="C164" s="17" t="s">
        <v>38</v>
      </c>
      <c r="D164" s="17" t="s">
        <v>98</v>
      </c>
      <c r="E164" s="17"/>
      <c r="F164" s="84">
        <f>F165</f>
        <v>2410855.92</v>
      </c>
      <c r="G164" s="84">
        <f>G165</f>
        <v>980241</v>
      </c>
      <c r="H164" s="84">
        <f>H165</f>
        <v>2410855.92</v>
      </c>
      <c r="I164" s="84">
        <f>I165</f>
        <v>980241</v>
      </c>
    </row>
    <row r="165" spans="1:9" ht="54" customHeight="1">
      <c r="A165" s="34" t="s">
        <v>263</v>
      </c>
      <c r="B165" s="17" t="s">
        <v>37</v>
      </c>
      <c r="C165" s="17" t="s">
        <v>38</v>
      </c>
      <c r="D165" s="17" t="s">
        <v>198</v>
      </c>
      <c r="E165" s="17"/>
      <c r="F165" s="84">
        <f>F166+F170+F174</f>
        <v>2410855.92</v>
      </c>
      <c r="G165" s="84">
        <f>G166+G170+G174</f>
        <v>980241</v>
      </c>
      <c r="H165" s="84">
        <f>H166+H170+H174</f>
        <v>2410855.92</v>
      </c>
      <c r="I165" s="84">
        <f>I166+I170+I174</f>
        <v>980241</v>
      </c>
    </row>
    <row r="166" spans="1:9" ht="41.25" customHeight="1">
      <c r="A166" s="34" t="s">
        <v>265</v>
      </c>
      <c r="B166" s="17" t="s">
        <v>37</v>
      </c>
      <c r="C166" s="17" t="s">
        <v>38</v>
      </c>
      <c r="D166" s="17" t="s">
        <v>199</v>
      </c>
      <c r="E166" s="17"/>
      <c r="F166" s="84">
        <f>F167</f>
        <v>127929.02</v>
      </c>
      <c r="G166" s="84">
        <f aca="true" t="shared" si="26" ref="F166:I168">G167</f>
        <v>0</v>
      </c>
      <c r="H166" s="84">
        <f t="shared" si="26"/>
        <v>127929.02</v>
      </c>
      <c r="I166" s="84">
        <f t="shared" si="26"/>
        <v>0</v>
      </c>
    </row>
    <row r="167" spans="1:9" ht="29.25" customHeight="1">
      <c r="A167" s="27" t="s">
        <v>143</v>
      </c>
      <c r="B167" s="17" t="s">
        <v>37</v>
      </c>
      <c r="C167" s="17" t="s">
        <v>38</v>
      </c>
      <c r="D167" s="17" t="s">
        <v>199</v>
      </c>
      <c r="E167" s="17" t="s">
        <v>9</v>
      </c>
      <c r="F167" s="84">
        <f t="shared" si="26"/>
        <v>127929.02</v>
      </c>
      <c r="G167" s="84">
        <f t="shared" si="26"/>
        <v>0</v>
      </c>
      <c r="H167" s="84">
        <f t="shared" si="26"/>
        <v>127929.02</v>
      </c>
      <c r="I167" s="84">
        <f t="shared" si="26"/>
        <v>0</v>
      </c>
    </row>
    <row r="168" spans="1:9" ht="26.25" customHeight="1">
      <c r="A168" s="16" t="s">
        <v>66</v>
      </c>
      <c r="B168" s="17" t="s">
        <v>37</v>
      </c>
      <c r="C168" s="17" t="s">
        <v>38</v>
      </c>
      <c r="D168" s="17" t="s">
        <v>199</v>
      </c>
      <c r="E168" s="17" t="s">
        <v>14</v>
      </c>
      <c r="F168" s="84">
        <f t="shared" si="26"/>
        <v>127929.02</v>
      </c>
      <c r="G168" s="84">
        <f t="shared" si="26"/>
        <v>0</v>
      </c>
      <c r="H168" s="84">
        <f t="shared" si="26"/>
        <v>127929.02</v>
      </c>
      <c r="I168" s="84">
        <f t="shared" si="26"/>
        <v>0</v>
      </c>
    </row>
    <row r="169" spans="1:9" ht="17.25" customHeight="1">
      <c r="A169" s="16" t="s">
        <v>166</v>
      </c>
      <c r="B169" s="17" t="s">
        <v>37</v>
      </c>
      <c r="C169" s="17" t="s">
        <v>38</v>
      </c>
      <c r="D169" s="17" t="s">
        <v>199</v>
      </c>
      <c r="E169" s="17" t="s">
        <v>15</v>
      </c>
      <c r="F169" s="84">
        <v>127929.02</v>
      </c>
      <c r="G169" s="84">
        <v>0</v>
      </c>
      <c r="H169" s="84">
        <v>127929.02</v>
      </c>
      <c r="I169" s="84">
        <v>0</v>
      </c>
    </row>
    <row r="170" spans="1:9" ht="39.75" customHeight="1">
      <c r="A170" s="72" t="s">
        <v>164</v>
      </c>
      <c r="B170" s="17" t="s">
        <v>37</v>
      </c>
      <c r="C170" s="17" t="s">
        <v>38</v>
      </c>
      <c r="D170" s="17" t="s">
        <v>200</v>
      </c>
      <c r="E170" s="17"/>
      <c r="F170" s="84">
        <f>F171</f>
        <v>980241</v>
      </c>
      <c r="G170" s="84">
        <f>G171</f>
        <v>980241</v>
      </c>
      <c r="H170" s="84">
        <f aca="true" t="shared" si="27" ref="F170:I172">H171</f>
        <v>980241</v>
      </c>
      <c r="I170" s="84">
        <f t="shared" si="27"/>
        <v>980241</v>
      </c>
    </row>
    <row r="171" spans="1:9" ht="27" customHeight="1">
      <c r="A171" s="27" t="s">
        <v>143</v>
      </c>
      <c r="B171" s="17" t="s">
        <v>37</v>
      </c>
      <c r="C171" s="17" t="s">
        <v>38</v>
      </c>
      <c r="D171" s="17" t="s">
        <v>200</v>
      </c>
      <c r="E171" s="17" t="s">
        <v>9</v>
      </c>
      <c r="F171" s="84">
        <f t="shared" si="27"/>
        <v>980241</v>
      </c>
      <c r="G171" s="84">
        <f t="shared" si="27"/>
        <v>980241</v>
      </c>
      <c r="H171" s="84">
        <f t="shared" si="27"/>
        <v>980241</v>
      </c>
      <c r="I171" s="84">
        <f t="shared" si="27"/>
        <v>980241</v>
      </c>
    </row>
    <row r="172" spans="1:13" ht="26.25" customHeight="1">
      <c r="A172" s="16" t="s">
        <v>66</v>
      </c>
      <c r="B172" s="17" t="s">
        <v>37</v>
      </c>
      <c r="C172" s="17" t="s">
        <v>38</v>
      </c>
      <c r="D172" s="17" t="s">
        <v>200</v>
      </c>
      <c r="E172" s="17" t="s">
        <v>14</v>
      </c>
      <c r="F172" s="84">
        <f t="shared" si="27"/>
        <v>980241</v>
      </c>
      <c r="G172" s="84">
        <f t="shared" si="27"/>
        <v>980241</v>
      </c>
      <c r="H172" s="84">
        <f t="shared" si="27"/>
        <v>980241</v>
      </c>
      <c r="I172" s="84">
        <f t="shared" si="27"/>
        <v>980241</v>
      </c>
      <c r="M172" s="3"/>
    </row>
    <row r="173" spans="1:13" ht="17.25" customHeight="1">
      <c r="A173" s="16" t="s">
        <v>167</v>
      </c>
      <c r="B173" s="17" t="s">
        <v>37</v>
      </c>
      <c r="C173" s="17" t="s">
        <v>38</v>
      </c>
      <c r="D173" s="17" t="s">
        <v>200</v>
      </c>
      <c r="E173" s="17" t="s">
        <v>15</v>
      </c>
      <c r="F173" s="84">
        <v>980241</v>
      </c>
      <c r="G173" s="84">
        <f>F173</f>
        <v>980241</v>
      </c>
      <c r="H173" s="84">
        <v>980241</v>
      </c>
      <c r="I173" s="84">
        <f>H173</f>
        <v>980241</v>
      </c>
      <c r="M173" s="3"/>
    </row>
    <row r="174" spans="1:13" ht="28.5" customHeight="1">
      <c r="A174" s="34" t="s">
        <v>165</v>
      </c>
      <c r="B174" s="17" t="s">
        <v>37</v>
      </c>
      <c r="C174" s="17" t="s">
        <v>38</v>
      </c>
      <c r="D174" s="17" t="s">
        <v>201</v>
      </c>
      <c r="E174" s="17"/>
      <c r="F174" s="84">
        <f aca="true" t="shared" si="28" ref="F174:I176">F175</f>
        <v>1302685.9</v>
      </c>
      <c r="G174" s="84">
        <f t="shared" si="28"/>
        <v>0</v>
      </c>
      <c r="H174" s="84">
        <f t="shared" si="28"/>
        <v>1302685.9</v>
      </c>
      <c r="I174" s="84">
        <f t="shared" si="28"/>
        <v>0</v>
      </c>
      <c r="M174" s="3"/>
    </row>
    <row r="175" spans="1:13" ht="25.5">
      <c r="A175" s="27" t="s">
        <v>143</v>
      </c>
      <c r="B175" s="17" t="s">
        <v>37</v>
      </c>
      <c r="C175" s="17" t="s">
        <v>38</v>
      </c>
      <c r="D175" s="17" t="s">
        <v>201</v>
      </c>
      <c r="E175" s="17" t="s">
        <v>9</v>
      </c>
      <c r="F175" s="84">
        <f t="shared" si="28"/>
        <v>1302685.9</v>
      </c>
      <c r="G175" s="84">
        <f t="shared" si="28"/>
        <v>0</v>
      </c>
      <c r="H175" s="84">
        <f t="shared" si="28"/>
        <v>1302685.9</v>
      </c>
      <c r="I175" s="84">
        <f t="shared" si="28"/>
        <v>0</v>
      </c>
      <c r="M175" s="3"/>
    </row>
    <row r="176" spans="1:13" ht="27.75" customHeight="1">
      <c r="A176" s="16" t="s">
        <v>66</v>
      </c>
      <c r="B176" s="17" t="s">
        <v>37</v>
      </c>
      <c r="C176" s="17" t="s">
        <v>38</v>
      </c>
      <c r="D176" s="17" t="s">
        <v>201</v>
      </c>
      <c r="E176" s="17" t="s">
        <v>14</v>
      </c>
      <c r="F176" s="84">
        <f t="shared" si="28"/>
        <v>1302685.9</v>
      </c>
      <c r="G176" s="84">
        <f t="shared" si="28"/>
        <v>0</v>
      </c>
      <c r="H176" s="84">
        <f t="shared" si="28"/>
        <v>1302685.9</v>
      </c>
      <c r="I176" s="84">
        <f t="shared" si="28"/>
        <v>0</v>
      </c>
      <c r="M176" s="3"/>
    </row>
    <row r="177" spans="1:13" ht="18" customHeight="1">
      <c r="A177" s="16" t="s">
        <v>167</v>
      </c>
      <c r="B177" s="17" t="s">
        <v>37</v>
      </c>
      <c r="C177" s="17" t="s">
        <v>38</v>
      </c>
      <c r="D177" s="17" t="s">
        <v>201</v>
      </c>
      <c r="E177" s="17" t="s">
        <v>15</v>
      </c>
      <c r="F177" s="84">
        <v>1302685.9</v>
      </c>
      <c r="G177" s="84">
        <v>0</v>
      </c>
      <c r="H177" s="84">
        <v>1302685.9</v>
      </c>
      <c r="I177" s="84">
        <v>0</v>
      </c>
      <c r="M177" s="3"/>
    </row>
    <row r="178" spans="1:13" ht="42" customHeight="1">
      <c r="A178" s="16" t="s">
        <v>256</v>
      </c>
      <c r="B178" s="17" t="s">
        <v>37</v>
      </c>
      <c r="C178" s="17" t="s">
        <v>38</v>
      </c>
      <c r="D178" s="17" t="s">
        <v>202</v>
      </c>
      <c r="E178" s="17"/>
      <c r="F178" s="84">
        <f aca="true" t="shared" si="29" ref="F178:I179">F179</f>
        <v>2930000</v>
      </c>
      <c r="G178" s="84">
        <f t="shared" si="29"/>
        <v>0</v>
      </c>
      <c r="H178" s="84">
        <f t="shared" si="29"/>
        <v>3080000</v>
      </c>
      <c r="I178" s="84">
        <f t="shared" si="29"/>
        <v>0</v>
      </c>
      <c r="M178" s="3"/>
    </row>
    <row r="179" spans="1:13" ht="54" customHeight="1">
      <c r="A179" s="34" t="s">
        <v>203</v>
      </c>
      <c r="B179" s="17" t="s">
        <v>37</v>
      </c>
      <c r="C179" s="17" t="s">
        <v>38</v>
      </c>
      <c r="D179" s="17" t="s">
        <v>204</v>
      </c>
      <c r="E179" s="17"/>
      <c r="F179" s="84">
        <f t="shared" si="29"/>
        <v>2930000</v>
      </c>
      <c r="G179" s="84">
        <f t="shared" si="29"/>
        <v>0</v>
      </c>
      <c r="H179" s="84">
        <f t="shared" si="29"/>
        <v>3080000</v>
      </c>
      <c r="I179" s="84">
        <f t="shared" si="29"/>
        <v>0</v>
      </c>
      <c r="M179" s="3"/>
    </row>
    <row r="180" spans="1:13" ht="39.75" customHeight="1">
      <c r="A180" s="16" t="s">
        <v>146</v>
      </c>
      <c r="B180" s="17" t="s">
        <v>37</v>
      </c>
      <c r="C180" s="17" t="s">
        <v>38</v>
      </c>
      <c r="D180" s="17" t="s">
        <v>205</v>
      </c>
      <c r="E180" s="17"/>
      <c r="F180" s="84">
        <f>F181+F185</f>
        <v>2930000</v>
      </c>
      <c r="G180" s="84">
        <f>G181+G185</f>
        <v>0</v>
      </c>
      <c r="H180" s="84">
        <f>H181+H185</f>
        <v>3080000</v>
      </c>
      <c r="I180" s="84">
        <f>I181+I185</f>
        <v>0</v>
      </c>
      <c r="M180" s="3"/>
    </row>
    <row r="181" spans="1:13" ht="28.5" customHeight="1">
      <c r="A181" s="27" t="s">
        <v>143</v>
      </c>
      <c r="B181" s="17" t="s">
        <v>37</v>
      </c>
      <c r="C181" s="17" t="s">
        <v>38</v>
      </c>
      <c r="D181" s="17" t="s">
        <v>205</v>
      </c>
      <c r="E181" s="17" t="s">
        <v>9</v>
      </c>
      <c r="F181" s="84">
        <f>F182</f>
        <v>2850000</v>
      </c>
      <c r="G181" s="84">
        <f aca="true" t="shared" si="30" ref="G181:I182">G182</f>
        <v>0</v>
      </c>
      <c r="H181" s="84">
        <f t="shared" si="30"/>
        <v>3000000</v>
      </c>
      <c r="I181" s="84">
        <f t="shared" si="30"/>
        <v>0</v>
      </c>
      <c r="M181" s="3"/>
    </row>
    <row r="182" spans="1:13" ht="25.5">
      <c r="A182" s="16" t="s">
        <v>66</v>
      </c>
      <c r="B182" s="17" t="s">
        <v>37</v>
      </c>
      <c r="C182" s="17" t="s">
        <v>38</v>
      </c>
      <c r="D182" s="17" t="s">
        <v>205</v>
      </c>
      <c r="E182" s="17" t="s">
        <v>14</v>
      </c>
      <c r="F182" s="84">
        <f>F183+F184</f>
        <v>2850000</v>
      </c>
      <c r="G182" s="84">
        <f t="shared" si="30"/>
        <v>0</v>
      </c>
      <c r="H182" s="84">
        <f>H183+H184</f>
        <v>3000000</v>
      </c>
      <c r="I182" s="84">
        <f t="shared" si="30"/>
        <v>0</v>
      </c>
      <c r="M182" s="3"/>
    </row>
    <row r="183" spans="1:14" ht="15.75" customHeight="1">
      <c r="A183" s="16" t="s">
        <v>167</v>
      </c>
      <c r="B183" s="17" t="s">
        <v>37</v>
      </c>
      <c r="C183" s="17" t="s">
        <v>38</v>
      </c>
      <c r="D183" s="17" t="s">
        <v>205</v>
      </c>
      <c r="E183" s="17" t="s">
        <v>15</v>
      </c>
      <c r="F183" s="84">
        <v>650000</v>
      </c>
      <c r="G183" s="84">
        <v>0</v>
      </c>
      <c r="H183" s="14">
        <v>700000</v>
      </c>
      <c r="I183" s="84">
        <v>0</v>
      </c>
      <c r="J183" s="73"/>
      <c r="M183" s="3"/>
      <c r="N183" s="105"/>
    </row>
    <row r="184" spans="1:14" ht="15.75" customHeight="1">
      <c r="A184" s="30" t="s">
        <v>243</v>
      </c>
      <c r="B184" s="17" t="s">
        <v>37</v>
      </c>
      <c r="C184" s="17" t="s">
        <v>38</v>
      </c>
      <c r="D184" s="17" t="s">
        <v>205</v>
      </c>
      <c r="E184" s="17" t="s">
        <v>244</v>
      </c>
      <c r="F184" s="84">
        <v>2200000</v>
      </c>
      <c r="G184" s="84">
        <v>0</v>
      </c>
      <c r="H184" s="14">
        <v>2300000</v>
      </c>
      <c r="I184" s="84">
        <v>0</v>
      </c>
      <c r="J184" s="73"/>
      <c r="M184" s="3"/>
      <c r="N184" s="105"/>
    </row>
    <row r="185" spans="1:9" ht="14.25" customHeight="1">
      <c r="A185" s="24" t="s">
        <v>49</v>
      </c>
      <c r="B185" s="17" t="s">
        <v>37</v>
      </c>
      <c r="C185" s="17" t="s">
        <v>38</v>
      </c>
      <c r="D185" s="17" t="s">
        <v>205</v>
      </c>
      <c r="E185" s="75" t="s">
        <v>48</v>
      </c>
      <c r="F185" s="84">
        <f>F186+F188</f>
        <v>80000</v>
      </c>
      <c r="G185" s="84">
        <f>G188</f>
        <v>0</v>
      </c>
      <c r="H185" s="84">
        <f>H186+H188</f>
        <v>80000</v>
      </c>
      <c r="I185" s="84">
        <f>I188</f>
        <v>0</v>
      </c>
    </row>
    <row r="186" spans="1:9" ht="16.5" customHeight="1">
      <c r="A186" s="26" t="s">
        <v>159</v>
      </c>
      <c r="B186" s="17" t="s">
        <v>37</v>
      </c>
      <c r="C186" s="17" t="s">
        <v>38</v>
      </c>
      <c r="D186" s="17" t="s">
        <v>205</v>
      </c>
      <c r="E186" s="17" t="s">
        <v>160</v>
      </c>
      <c r="F186" s="84">
        <f>F187</f>
        <v>50000</v>
      </c>
      <c r="G186" s="84">
        <f>G187</f>
        <v>0</v>
      </c>
      <c r="H186" s="84">
        <f>H187</f>
        <v>50000</v>
      </c>
      <c r="I186" s="84">
        <f>I187</f>
        <v>0</v>
      </c>
    </row>
    <row r="187" spans="1:9" ht="25.5" customHeight="1">
      <c r="A187" s="74" t="s">
        <v>162</v>
      </c>
      <c r="B187" s="17" t="s">
        <v>37</v>
      </c>
      <c r="C187" s="17" t="s">
        <v>38</v>
      </c>
      <c r="D187" s="17" t="s">
        <v>205</v>
      </c>
      <c r="E187" s="17" t="s">
        <v>161</v>
      </c>
      <c r="F187" s="84">
        <v>50000</v>
      </c>
      <c r="G187" s="84">
        <v>0</v>
      </c>
      <c r="H187" s="84">
        <v>50000</v>
      </c>
      <c r="I187" s="84">
        <v>0</v>
      </c>
    </row>
    <row r="188" spans="1:9" ht="14.25" customHeight="1">
      <c r="A188" s="24" t="s">
        <v>137</v>
      </c>
      <c r="B188" s="17" t="s">
        <v>37</v>
      </c>
      <c r="C188" s="17" t="s">
        <v>38</v>
      </c>
      <c r="D188" s="17" t="s">
        <v>205</v>
      </c>
      <c r="E188" s="75" t="s">
        <v>139</v>
      </c>
      <c r="F188" s="84">
        <f>F190+F189</f>
        <v>30000</v>
      </c>
      <c r="G188" s="84">
        <f>G190</f>
        <v>0</v>
      </c>
      <c r="H188" s="84">
        <f>H190+H189</f>
        <v>30000</v>
      </c>
      <c r="I188" s="84">
        <f>I190</f>
        <v>0</v>
      </c>
    </row>
    <row r="189" spans="1:9" ht="16.5" customHeight="1">
      <c r="A189" s="24" t="s">
        <v>177</v>
      </c>
      <c r="B189" s="17" t="s">
        <v>37</v>
      </c>
      <c r="C189" s="17" t="s">
        <v>38</v>
      </c>
      <c r="D189" s="17" t="s">
        <v>205</v>
      </c>
      <c r="E189" s="75">
        <v>852</v>
      </c>
      <c r="F189" s="84">
        <v>25000</v>
      </c>
      <c r="G189" s="84">
        <v>0</v>
      </c>
      <c r="H189" s="84">
        <v>25000</v>
      </c>
      <c r="I189" s="84">
        <v>0</v>
      </c>
    </row>
    <row r="190" spans="1:9" ht="15" customHeight="1">
      <c r="A190" s="24" t="s">
        <v>138</v>
      </c>
      <c r="B190" s="17" t="s">
        <v>37</v>
      </c>
      <c r="C190" s="17" t="s">
        <v>38</v>
      </c>
      <c r="D190" s="17" t="s">
        <v>205</v>
      </c>
      <c r="E190" s="75">
        <v>853</v>
      </c>
      <c r="F190" s="84">
        <v>5000</v>
      </c>
      <c r="G190" s="84">
        <v>0</v>
      </c>
      <c r="H190" s="84">
        <v>5000</v>
      </c>
      <c r="I190" s="84">
        <v>0</v>
      </c>
    </row>
    <row r="191" spans="1:13" ht="18" customHeight="1">
      <c r="A191" s="50" t="s">
        <v>31</v>
      </c>
      <c r="B191" s="13" t="s">
        <v>37</v>
      </c>
      <c r="C191" s="13" t="s">
        <v>39</v>
      </c>
      <c r="D191" s="13" t="s">
        <v>54</v>
      </c>
      <c r="E191" s="22"/>
      <c r="F191" s="61">
        <f>F192+F198</f>
        <v>408806.22</v>
      </c>
      <c r="G191" s="61">
        <f>G192+G198</f>
        <v>0</v>
      </c>
      <c r="H191" s="61">
        <f>H192+H198</f>
        <v>408806.22</v>
      </c>
      <c r="I191" s="61">
        <f>I192+I198</f>
        <v>0</v>
      </c>
      <c r="M191" s="3"/>
    </row>
    <row r="192" spans="1:13" ht="62.25" customHeight="1">
      <c r="A192" s="100" t="s">
        <v>257</v>
      </c>
      <c r="B192" s="17" t="s">
        <v>37</v>
      </c>
      <c r="C192" s="17" t="s">
        <v>39</v>
      </c>
      <c r="D192" s="17" t="s">
        <v>176</v>
      </c>
      <c r="E192" s="17"/>
      <c r="F192" s="15">
        <f>F193</f>
        <v>178806.22</v>
      </c>
      <c r="G192" s="15">
        <f>G193</f>
        <v>0</v>
      </c>
      <c r="H192" s="15">
        <f>H193</f>
        <v>178806.22</v>
      </c>
      <c r="I192" s="15">
        <f>I193</f>
        <v>0</v>
      </c>
      <c r="M192" s="3"/>
    </row>
    <row r="193" spans="1:9" ht="28.5" customHeight="1">
      <c r="A193" s="16" t="s">
        <v>206</v>
      </c>
      <c r="B193" s="22" t="s">
        <v>37</v>
      </c>
      <c r="C193" s="22" t="s">
        <v>39</v>
      </c>
      <c r="D193" s="17" t="s">
        <v>207</v>
      </c>
      <c r="E193" s="17"/>
      <c r="F193" s="97">
        <f aca="true" t="shared" si="31" ref="F193:I196">F194</f>
        <v>178806.22</v>
      </c>
      <c r="G193" s="97">
        <f t="shared" si="31"/>
        <v>0</v>
      </c>
      <c r="H193" s="97">
        <f t="shared" si="31"/>
        <v>178806.22</v>
      </c>
      <c r="I193" s="97">
        <f t="shared" si="31"/>
        <v>0</v>
      </c>
    </row>
    <row r="194" spans="1:9" ht="18" customHeight="1">
      <c r="A194" s="16" t="s">
        <v>208</v>
      </c>
      <c r="B194" s="22" t="s">
        <v>37</v>
      </c>
      <c r="C194" s="22" t="s">
        <v>39</v>
      </c>
      <c r="D194" s="17" t="s">
        <v>209</v>
      </c>
      <c r="E194" s="17"/>
      <c r="F194" s="97">
        <f t="shared" si="31"/>
        <v>178806.22</v>
      </c>
      <c r="G194" s="97">
        <f t="shared" si="31"/>
        <v>0</v>
      </c>
      <c r="H194" s="97">
        <f t="shared" si="31"/>
        <v>178806.22</v>
      </c>
      <c r="I194" s="97">
        <f t="shared" si="31"/>
        <v>0</v>
      </c>
    </row>
    <row r="195" spans="1:9" ht="28.5" customHeight="1">
      <c r="A195" s="16" t="s">
        <v>143</v>
      </c>
      <c r="B195" s="22" t="s">
        <v>37</v>
      </c>
      <c r="C195" s="22" t="s">
        <v>39</v>
      </c>
      <c r="D195" s="17" t="s">
        <v>209</v>
      </c>
      <c r="E195" s="17" t="s">
        <v>9</v>
      </c>
      <c r="F195" s="97">
        <f t="shared" si="31"/>
        <v>178806.22</v>
      </c>
      <c r="G195" s="97">
        <f t="shared" si="31"/>
        <v>0</v>
      </c>
      <c r="H195" s="97">
        <f t="shared" si="31"/>
        <v>178806.22</v>
      </c>
      <c r="I195" s="97">
        <f t="shared" si="31"/>
        <v>0</v>
      </c>
    </row>
    <row r="196" spans="1:9" ht="30.75" customHeight="1">
      <c r="A196" s="16" t="s">
        <v>66</v>
      </c>
      <c r="B196" s="22" t="s">
        <v>37</v>
      </c>
      <c r="C196" s="22" t="s">
        <v>39</v>
      </c>
      <c r="D196" s="17" t="s">
        <v>209</v>
      </c>
      <c r="E196" s="17" t="s">
        <v>14</v>
      </c>
      <c r="F196" s="97">
        <f t="shared" si="31"/>
        <v>178806.22</v>
      </c>
      <c r="G196" s="97">
        <f t="shared" si="31"/>
        <v>0</v>
      </c>
      <c r="H196" s="97">
        <f t="shared" si="31"/>
        <v>178806.22</v>
      </c>
      <c r="I196" s="97">
        <f t="shared" si="31"/>
        <v>0</v>
      </c>
    </row>
    <row r="197" spans="1:9" ht="20.25" customHeight="1">
      <c r="A197" s="92" t="s">
        <v>166</v>
      </c>
      <c r="B197" s="22" t="s">
        <v>37</v>
      </c>
      <c r="C197" s="22" t="s">
        <v>39</v>
      </c>
      <c r="D197" s="17" t="s">
        <v>209</v>
      </c>
      <c r="E197" s="17" t="s">
        <v>15</v>
      </c>
      <c r="F197" s="97">
        <v>178806.22</v>
      </c>
      <c r="G197" s="97">
        <v>0</v>
      </c>
      <c r="H197" s="97">
        <v>178806.22</v>
      </c>
      <c r="I197" s="97">
        <v>0</v>
      </c>
    </row>
    <row r="198" spans="1:14" ht="33.75" customHeight="1">
      <c r="A198" s="54" t="s">
        <v>258</v>
      </c>
      <c r="B198" s="22" t="s">
        <v>37</v>
      </c>
      <c r="C198" s="22" t="s">
        <v>39</v>
      </c>
      <c r="D198" s="22" t="s">
        <v>99</v>
      </c>
      <c r="E198" s="22"/>
      <c r="F198" s="15">
        <f>F199+F204+F209</f>
        <v>230000</v>
      </c>
      <c r="G198" s="15">
        <f>G199+G204</f>
        <v>0</v>
      </c>
      <c r="H198" s="15">
        <f>H199+H204+H209</f>
        <v>230000</v>
      </c>
      <c r="I198" s="15">
        <f>I199+I204</f>
        <v>0</v>
      </c>
      <c r="J198" s="19"/>
      <c r="K198" s="19"/>
      <c r="L198" s="19"/>
      <c r="M198" s="19"/>
      <c r="N198" s="19"/>
    </row>
    <row r="199" spans="1:14" ht="42.75" customHeight="1">
      <c r="A199" s="100" t="s">
        <v>221</v>
      </c>
      <c r="B199" s="22" t="s">
        <v>37</v>
      </c>
      <c r="C199" s="22" t="s">
        <v>39</v>
      </c>
      <c r="D199" s="22" t="s">
        <v>230</v>
      </c>
      <c r="E199" s="22"/>
      <c r="F199" s="15">
        <f aca="true" t="shared" si="32" ref="F199:I202">F200</f>
        <v>60000</v>
      </c>
      <c r="G199" s="15">
        <f t="shared" si="32"/>
        <v>0</v>
      </c>
      <c r="H199" s="15">
        <f t="shared" si="32"/>
        <v>60000</v>
      </c>
      <c r="I199" s="15">
        <f t="shared" si="32"/>
        <v>0</v>
      </c>
      <c r="M199" s="3"/>
      <c r="N199" s="3"/>
    </row>
    <row r="200" spans="1:14" ht="28.5" customHeight="1">
      <c r="A200" s="100" t="s">
        <v>170</v>
      </c>
      <c r="B200" s="22" t="s">
        <v>37</v>
      </c>
      <c r="C200" s="22" t="s">
        <v>39</v>
      </c>
      <c r="D200" s="22" t="s">
        <v>231</v>
      </c>
      <c r="E200" s="22"/>
      <c r="F200" s="15">
        <f t="shared" si="32"/>
        <v>60000</v>
      </c>
      <c r="G200" s="15">
        <f t="shared" si="32"/>
        <v>0</v>
      </c>
      <c r="H200" s="15">
        <f t="shared" si="32"/>
        <v>60000</v>
      </c>
      <c r="I200" s="15">
        <f t="shared" si="32"/>
        <v>0</v>
      </c>
      <c r="M200" s="3"/>
      <c r="N200" s="3"/>
    </row>
    <row r="201" spans="1:14" ht="27.75" customHeight="1">
      <c r="A201" s="102" t="s">
        <v>143</v>
      </c>
      <c r="B201" s="22" t="s">
        <v>37</v>
      </c>
      <c r="C201" s="22" t="s">
        <v>39</v>
      </c>
      <c r="D201" s="22" t="s">
        <v>231</v>
      </c>
      <c r="E201" s="22" t="s">
        <v>9</v>
      </c>
      <c r="F201" s="15">
        <f t="shared" si="32"/>
        <v>60000</v>
      </c>
      <c r="G201" s="15">
        <f t="shared" si="32"/>
        <v>0</v>
      </c>
      <c r="H201" s="15">
        <f t="shared" si="32"/>
        <v>60000</v>
      </c>
      <c r="I201" s="15">
        <f t="shared" si="32"/>
        <v>0</v>
      </c>
      <c r="M201" s="3"/>
      <c r="N201" s="3"/>
    </row>
    <row r="202" spans="1:14" ht="27.75" customHeight="1">
      <c r="A202" s="101" t="s">
        <v>66</v>
      </c>
      <c r="B202" s="22" t="s">
        <v>37</v>
      </c>
      <c r="C202" s="22" t="s">
        <v>39</v>
      </c>
      <c r="D202" s="22" t="s">
        <v>231</v>
      </c>
      <c r="E202" s="22" t="s">
        <v>14</v>
      </c>
      <c r="F202" s="15">
        <f t="shared" si="32"/>
        <v>60000</v>
      </c>
      <c r="G202" s="15">
        <f t="shared" si="32"/>
        <v>0</v>
      </c>
      <c r="H202" s="15">
        <f t="shared" si="32"/>
        <v>60000</v>
      </c>
      <c r="I202" s="15">
        <f t="shared" si="32"/>
        <v>0</v>
      </c>
      <c r="M202" s="3"/>
      <c r="N202" s="3"/>
    </row>
    <row r="203" spans="1:14" ht="20.25" customHeight="1">
      <c r="A203" s="99" t="s">
        <v>166</v>
      </c>
      <c r="B203" s="22" t="s">
        <v>37</v>
      </c>
      <c r="C203" s="22" t="s">
        <v>39</v>
      </c>
      <c r="D203" s="22" t="s">
        <v>231</v>
      </c>
      <c r="E203" s="22" t="s">
        <v>15</v>
      </c>
      <c r="F203" s="15">
        <v>60000</v>
      </c>
      <c r="G203" s="15">
        <v>0</v>
      </c>
      <c r="H203" s="15">
        <v>60000</v>
      </c>
      <c r="I203" s="15">
        <v>0</v>
      </c>
      <c r="M203" s="3"/>
      <c r="N203" s="3"/>
    </row>
    <row r="204" spans="1:14" ht="42" customHeight="1">
      <c r="A204" s="99" t="s">
        <v>222</v>
      </c>
      <c r="B204" s="22" t="s">
        <v>37</v>
      </c>
      <c r="C204" s="22" t="s">
        <v>39</v>
      </c>
      <c r="D204" s="22" t="s">
        <v>171</v>
      </c>
      <c r="E204" s="22"/>
      <c r="F204" s="15">
        <f aca="true" t="shared" si="33" ref="F204:I207">F205</f>
        <v>20000</v>
      </c>
      <c r="G204" s="15">
        <f t="shared" si="33"/>
        <v>0</v>
      </c>
      <c r="H204" s="15">
        <f t="shared" si="33"/>
        <v>20000</v>
      </c>
      <c r="I204" s="15">
        <f t="shared" si="33"/>
        <v>0</v>
      </c>
      <c r="M204" s="3"/>
      <c r="N204" s="3"/>
    </row>
    <row r="205" spans="1:14" ht="42" customHeight="1">
      <c r="A205" s="99" t="s">
        <v>172</v>
      </c>
      <c r="B205" s="22" t="s">
        <v>37</v>
      </c>
      <c r="C205" s="22" t="s">
        <v>39</v>
      </c>
      <c r="D205" s="22" t="s">
        <v>232</v>
      </c>
      <c r="E205" s="22"/>
      <c r="F205" s="15">
        <f t="shared" si="33"/>
        <v>20000</v>
      </c>
      <c r="G205" s="15">
        <f t="shared" si="33"/>
        <v>0</v>
      </c>
      <c r="H205" s="15">
        <f t="shared" si="33"/>
        <v>20000</v>
      </c>
      <c r="I205" s="15">
        <f t="shared" si="33"/>
        <v>0</v>
      </c>
      <c r="M205" s="3"/>
      <c r="N205" s="3"/>
    </row>
    <row r="206" spans="1:14" ht="30" customHeight="1">
      <c r="A206" s="102" t="s">
        <v>143</v>
      </c>
      <c r="B206" s="22" t="s">
        <v>37</v>
      </c>
      <c r="C206" s="22" t="s">
        <v>39</v>
      </c>
      <c r="D206" s="22" t="s">
        <v>232</v>
      </c>
      <c r="E206" s="22" t="s">
        <v>9</v>
      </c>
      <c r="F206" s="15">
        <f t="shared" si="33"/>
        <v>20000</v>
      </c>
      <c r="G206" s="15">
        <f t="shared" si="33"/>
        <v>0</v>
      </c>
      <c r="H206" s="15">
        <f t="shared" si="33"/>
        <v>20000</v>
      </c>
      <c r="I206" s="15">
        <f t="shared" si="33"/>
        <v>0</v>
      </c>
      <c r="M206" s="3"/>
      <c r="N206" s="3"/>
    </row>
    <row r="207" spans="1:14" ht="30" customHeight="1">
      <c r="A207" s="101" t="s">
        <v>66</v>
      </c>
      <c r="B207" s="22" t="s">
        <v>37</v>
      </c>
      <c r="C207" s="22" t="s">
        <v>39</v>
      </c>
      <c r="D207" s="22" t="s">
        <v>232</v>
      </c>
      <c r="E207" s="22" t="s">
        <v>14</v>
      </c>
      <c r="F207" s="15">
        <f t="shared" si="33"/>
        <v>20000</v>
      </c>
      <c r="G207" s="15">
        <f t="shared" si="33"/>
        <v>0</v>
      </c>
      <c r="H207" s="15">
        <f t="shared" si="33"/>
        <v>20000</v>
      </c>
      <c r="I207" s="15">
        <f t="shared" si="33"/>
        <v>0</v>
      </c>
      <c r="M207" s="3"/>
      <c r="N207" s="3"/>
    </row>
    <row r="208" spans="1:14" ht="18.75" customHeight="1">
      <c r="A208" s="101" t="s">
        <v>167</v>
      </c>
      <c r="B208" s="22" t="s">
        <v>37</v>
      </c>
      <c r="C208" s="22" t="s">
        <v>39</v>
      </c>
      <c r="D208" s="22" t="s">
        <v>232</v>
      </c>
      <c r="E208" s="22" t="s">
        <v>15</v>
      </c>
      <c r="F208" s="15">
        <v>20000</v>
      </c>
      <c r="G208" s="15">
        <v>0</v>
      </c>
      <c r="H208" s="15">
        <v>20000</v>
      </c>
      <c r="I208" s="15">
        <v>0</v>
      </c>
      <c r="M208" s="3"/>
      <c r="N208" s="3"/>
    </row>
    <row r="209" spans="1:14" ht="39.75" customHeight="1">
      <c r="A209" s="101" t="s">
        <v>223</v>
      </c>
      <c r="B209" s="22" t="s">
        <v>37</v>
      </c>
      <c r="C209" s="22" t="s">
        <v>39</v>
      </c>
      <c r="D209" s="22" t="s">
        <v>233</v>
      </c>
      <c r="E209" s="22"/>
      <c r="F209" s="15">
        <f>F210</f>
        <v>150000</v>
      </c>
      <c r="G209" s="15">
        <v>0</v>
      </c>
      <c r="H209" s="15">
        <f>H210</f>
        <v>150000</v>
      </c>
      <c r="I209" s="15">
        <v>0</v>
      </c>
      <c r="M209" s="3"/>
      <c r="N209" s="3"/>
    </row>
    <row r="210" spans="1:14" ht="29.25" customHeight="1">
      <c r="A210" s="101" t="s">
        <v>187</v>
      </c>
      <c r="B210" s="22" t="s">
        <v>37</v>
      </c>
      <c r="C210" s="22" t="s">
        <v>39</v>
      </c>
      <c r="D210" s="22" t="s">
        <v>234</v>
      </c>
      <c r="E210" s="22"/>
      <c r="F210" s="15">
        <f>F211</f>
        <v>150000</v>
      </c>
      <c r="G210" s="15">
        <v>0</v>
      </c>
      <c r="H210" s="15">
        <f>H211</f>
        <v>150000</v>
      </c>
      <c r="I210" s="15">
        <v>0</v>
      </c>
      <c r="M210" s="3"/>
      <c r="N210" s="3"/>
    </row>
    <row r="211" spans="1:14" ht="28.5" customHeight="1">
      <c r="A211" s="101" t="s">
        <v>143</v>
      </c>
      <c r="B211" s="22" t="s">
        <v>37</v>
      </c>
      <c r="C211" s="22" t="s">
        <v>39</v>
      </c>
      <c r="D211" s="22" t="s">
        <v>234</v>
      </c>
      <c r="E211" s="22" t="s">
        <v>9</v>
      </c>
      <c r="F211" s="15">
        <f>F212</f>
        <v>150000</v>
      </c>
      <c r="G211" s="15">
        <v>0</v>
      </c>
      <c r="H211" s="15">
        <f>H212</f>
        <v>150000</v>
      </c>
      <c r="I211" s="15">
        <v>0</v>
      </c>
      <c r="M211" s="3"/>
      <c r="N211" s="3"/>
    </row>
    <row r="212" spans="1:14" ht="26.25" customHeight="1">
      <c r="A212" s="101" t="s">
        <v>66</v>
      </c>
      <c r="B212" s="22" t="s">
        <v>37</v>
      </c>
      <c r="C212" s="22" t="s">
        <v>39</v>
      </c>
      <c r="D212" s="22" t="s">
        <v>234</v>
      </c>
      <c r="E212" s="22" t="s">
        <v>14</v>
      </c>
      <c r="F212" s="15">
        <f>F213</f>
        <v>150000</v>
      </c>
      <c r="G212" s="15">
        <v>0</v>
      </c>
      <c r="H212" s="15">
        <f>H213</f>
        <v>150000</v>
      </c>
      <c r="I212" s="15">
        <v>0</v>
      </c>
      <c r="M212" s="3"/>
      <c r="N212" s="3"/>
    </row>
    <row r="213" spans="1:14" ht="18.75" customHeight="1">
      <c r="A213" s="101" t="s">
        <v>167</v>
      </c>
      <c r="B213" s="22" t="s">
        <v>37</v>
      </c>
      <c r="C213" s="22" t="s">
        <v>39</v>
      </c>
      <c r="D213" s="22" t="s">
        <v>234</v>
      </c>
      <c r="E213" s="22" t="s">
        <v>15</v>
      </c>
      <c r="F213" s="15">
        <v>150000</v>
      </c>
      <c r="G213" s="15">
        <v>0</v>
      </c>
      <c r="H213" s="15">
        <v>150000</v>
      </c>
      <c r="I213" s="15">
        <v>0</v>
      </c>
      <c r="M213" s="3"/>
      <c r="N213" s="3"/>
    </row>
    <row r="214" spans="1:14" ht="21.75" customHeight="1">
      <c r="A214" s="78" t="s">
        <v>126</v>
      </c>
      <c r="B214" s="79" t="s">
        <v>37</v>
      </c>
      <c r="C214" s="79" t="s">
        <v>40</v>
      </c>
      <c r="D214" s="79"/>
      <c r="E214" s="79"/>
      <c r="F214" s="62">
        <f>F215</f>
        <v>220000</v>
      </c>
      <c r="G214" s="62">
        <f>G215</f>
        <v>0</v>
      </c>
      <c r="H214" s="62">
        <f>H215</f>
        <v>220000</v>
      </c>
      <c r="I214" s="62">
        <f>I215</f>
        <v>0</v>
      </c>
      <c r="M214" s="3"/>
      <c r="N214" s="3"/>
    </row>
    <row r="215" spans="1:14" ht="39" customHeight="1">
      <c r="A215" s="103" t="s">
        <v>259</v>
      </c>
      <c r="B215" s="53" t="s">
        <v>37</v>
      </c>
      <c r="C215" s="53" t="s">
        <v>40</v>
      </c>
      <c r="D215" s="53" t="s">
        <v>128</v>
      </c>
      <c r="E215" s="38"/>
      <c r="F215" s="20">
        <f>F216+F221+F226</f>
        <v>220000</v>
      </c>
      <c r="G215" s="20">
        <f>G216+G221+G226</f>
        <v>0</v>
      </c>
      <c r="H215" s="20">
        <f>H216+H221+H226</f>
        <v>220000</v>
      </c>
      <c r="I215" s="20">
        <f>I216+I221+I226</f>
        <v>0</v>
      </c>
      <c r="M215" s="3"/>
      <c r="N215" s="3"/>
    </row>
    <row r="216" spans="1:14" ht="30.75" customHeight="1">
      <c r="A216" s="55" t="s">
        <v>179</v>
      </c>
      <c r="B216" s="53" t="s">
        <v>37</v>
      </c>
      <c r="C216" s="53" t="s">
        <v>40</v>
      </c>
      <c r="D216" s="53" t="s">
        <v>174</v>
      </c>
      <c r="E216" s="38"/>
      <c r="F216" s="20">
        <f aca="true" t="shared" si="34" ref="F216:I219">F217</f>
        <v>100000</v>
      </c>
      <c r="G216" s="20">
        <f t="shared" si="34"/>
        <v>0</v>
      </c>
      <c r="H216" s="20">
        <f t="shared" si="34"/>
        <v>100000</v>
      </c>
      <c r="I216" s="20">
        <f t="shared" si="34"/>
        <v>0</v>
      </c>
      <c r="M216" s="3"/>
      <c r="N216" s="3"/>
    </row>
    <row r="217" spans="1:14" ht="30.75" customHeight="1">
      <c r="A217" s="55" t="s">
        <v>173</v>
      </c>
      <c r="B217" s="53" t="s">
        <v>37</v>
      </c>
      <c r="C217" s="53" t="s">
        <v>40</v>
      </c>
      <c r="D217" s="53" t="s">
        <v>129</v>
      </c>
      <c r="E217" s="38"/>
      <c r="F217" s="20">
        <f t="shared" si="34"/>
        <v>100000</v>
      </c>
      <c r="G217" s="20">
        <f t="shared" si="34"/>
        <v>0</v>
      </c>
      <c r="H217" s="20">
        <f t="shared" si="34"/>
        <v>100000</v>
      </c>
      <c r="I217" s="20">
        <f t="shared" si="34"/>
        <v>0</v>
      </c>
      <c r="M217" s="3"/>
      <c r="N217" s="3"/>
    </row>
    <row r="218" spans="1:14" ht="30" customHeight="1">
      <c r="A218" s="27" t="s">
        <v>143</v>
      </c>
      <c r="B218" s="53" t="s">
        <v>37</v>
      </c>
      <c r="C218" s="53" t="s">
        <v>40</v>
      </c>
      <c r="D218" s="53" t="s">
        <v>129</v>
      </c>
      <c r="E218" s="38" t="s">
        <v>9</v>
      </c>
      <c r="F218" s="20">
        <f t="shared" si="34"/>
        <v>100000</v>
      </c>
      <c r="G218" s="20">
        <f t="shared" si="34"/>
        <v>0</v>
      </c>
      <c r="H218" s="20">
        <f t="shared" si="34"/>
        <v>100000</v>
      </c>
      <c r="I218" s="20">
        <f t="shared" si="34"/>
        <v>0</v>
      </c>
      <c r="M218" s="3"/>
      <c r="N218" s="3"/>
    </row>
    <row r="219" spans="1:14" ht="30" customHeight="1">
      <c r="A219" s="37" t="s">
        <v>66</v>
      </c>
      <c r="B219" s="53" t="s">
        <v>37</v>
      </c>
      <c r="C219" s="53" t="s">
        <v>40</v>
      </c>
      <c r="D219" s="53" t="s">
        <v>178</v>
      </c>
      <c r="E219" s="38" t="s">
        <v>14</v>
      </c>
      <c r="F219" s="20">
        <f t="shared" si="34"/>
        <v>100000</v>
      </c>
      <c r="G219" s="20">
        <f t="shared" si="34"/>
        <v>0</v>
      </c>
      <c r="H219" s="20">
        <f t="shared" si="34"/>
        <v>100000</v>
      </c>
      <c r="I219" s="20">
        <f t="shared" si="34"/>
        <v>0</v>
      </c>
      <c r="M219" s="3"/>
      <c r="N219" s="3"/>
    </row>
    <row r="220" spans="1:14" ht="17.25" customHeight="1">
      <c r="A220" s="56" t="s">
        <v>167</v>
      </c>
      <c r="B220" s="53" t="s">
        <v>37</v>
      </c>
      <c r="C220" s="53" t="s">
        <v>40</v>
      </c>
      <c r="D220" s="53" t="s">
        <v>129</v>
      </c>
      <c r="E220" s="38" t="s">
        <v>15</v>
      </c>
      <c r="F220" s="20">
        <v>100000</v>
      </c>
      <c r="G220" s="20">
        <v>0</v>
      </c>
      <c r="H220" s="20">
        <v>100000</v>
      </c>
      <c r="I220" s="20">
        <v>0</v>
      </c>
      <c r="M220" s="3"/>
      <c r="N220" s="3"/>
    </row>
    <row r="221" spans="1:14" ht="29.25" customHeight="1">
      <c r="A221" s="30" t="s">
        <v>144</v>
      </c>
      <c r="B221" s="53" t="s">
        <v>37</v>
      </c>
      <c r="C221" s="53" t="s">
        <v>40</v>
      </c>
      <c r="D221" s="53" t="s">
        <v>154</v>
      </c>
      <c r="E221" s="38"/>
      <c r="F221" s="20">
        <f aca="true" t="shared" si="35" ref="F221:I224">F222</f>
        <v>20000</v>
      </c>
      <c r="G221" s="20">
        <f t="shared" si="35"/>
        <v>0</v>
      </c>
      <c r="H221" s="20">
        <f t="shared" si="35"/>
        <v>20000</v>
      </c>
      <c r="I221" s="20">
        <f t="shared" si="35"/>
        <v>0</v>
      </c>
      <c r="M221" s="3"/>
      <c r="N221" s="3"/>
    </row>
    <row r="222" spans="1:14" ht="19.5" customHeight="1">
      <c r="A222" s="30" t="s">
        <v>175</v>
      </c>
      <c r="B222" s="53" t="s">
        <v>37</v>
      </c>
      <c r="C222" s="53" t="s">
        <v>40</v>
      </c>
      <c r="D222" s="53" t="s">
        <v>145</v>
      </c>
      <c r="E222" s="38"/>
      <c r="F222" s="20">
        <f t="shared" si="35"/>
        <v>20000</v>
      </c>
      <c r="G222" s="20">
        <f t="shared" si="35"/>
        <v>0</v>
      </c>
      <c r="H222" s="20">
        <f t="shared" si="35"/>
        <v>20000</v>
      </c>
      <c r="I222" s="20">
        <f t="shared" si="35"/>
        <v>0</v>
      </c>
      <c r="M222" s="3"/>
      <c r="N222" s="3"/>
    </row>
    <row r="223" spans="1:14" ht="30" customHeight="1">
      <c r="A223" s="27" t="s">
        <v>143</v>
      </c>
      <c r="B223" s="53" t="s">
        <v>37</v>
      </c>
      <c r="C223" s="53" t="s">
        <v>40</v>
      </c>
      <c r="D223" s="53" t="s">
        <v>145</v>
      </c>
      <c r="E223" s="38" t="s">
        <v>9</v>
      </c>
      <c r="F223" s="20">
        <f t="shared" si="35"/>
        <v>20000</v>
      </c>
      <c r="G223" s="20">
        <f t="shared" si="35"/>
        <v>0</v>
      </c>
      <c r="H223" s="20">
        <f t="shared" si="35"/>
        <v>20000</v>
      </c>
      <c r="I223" s="20">
        <f t="shared" si="35"/>
        <v>0</v>
      </c>
      <c r="M223" s="3"/>
      <c r="N223" s="3"/>
    </row>
    <row r="224" spans="1:14" ht="30" customHeight="1">
      <c r="A224" s="37" t="s">
        <v>66</v>
      </c>
      <c r="B224" s="53" t="s">
        <v>37</v>
      </c>
      <c r="C224" s="53" t="s">
        <v>40</v>
      </c>
      <c r="D224" s="53" t="s">
        <v>145</v>
      </c>
      <c r="E224" s="38" t="s">
        <v>14</v>
      </c>
      <c r="F224" s="20">
        <f t="shared" si="35"/>
        <v>20000</v>
      </c>
      <c r="G224" s="20">
        <f t="shared" si="35"/>
        <v>0</v>
      </c>
      <c r="H224" s="20">
        <f t="shared" si="35"/>
        <v>20000</v>
      </c>
      <c r="I224" s="20">
        <f t="shared" si="35"/>
        <v>0</v>
      </c>
      <c r="M224" s="3"/>
      <c r="N224" s="3"/>
    </row>
    <row r="225" spans="1:14" ht="19.5" customHeight="1">
      <c r="A225" s="56" t="s">
        <v>167</v>
      </c>
      <c r="B225" s="53" t="s">
        <v>37</v>
      </c>
      <c r="C225" s="53" t="s">
        <v>40</v>
      </c>
      <c r="D225" s="53" t="s">
        <v>145</v>
      </c>
      <c r="E225" s="38" t="s">
        <v>15</v>
      </c>
      <c r="F225" s="20">
        <v>20000</v>
      </c>
      <c r="G225" s="20">
        <v>0</v>
      </c>
      <c r="H225" s="20">
        <v>20000</v>
      </c>
      <c r="I225" s="20">
        <v>0</v>
      </c>
      <c r="M225" s="3"/>
      <c r="N225" s="3"/>
    </row>
    <row r="226" spans="1:13" ht="39.75" customHeight="1">
      <c r="A226" s="16" t="s">
        <v>235</v>
      </c>
      <c r="B226" s="17" t="s">
        <v>37</v>
      </c>
      <c r="C226" s="17" t="s">
        <v>40</v>
      </c>
      <c r="D226" s="17" t="s">
        <v>180</v>
      </c>
      <c r="E226" s="17"/>
      <c r="F226" s="14">
        <f>F227</f>
        <v>100000</v>
      </c>
      <c r="G226" s="14">
        <v>0</v>
      </c>
      <c r="H226" s="14">
        <f>H227</f>
        <v>100000</v>
      </c>
      <c r="I226" s="14">
        <v>0</v>
      </c>
      <c r="M226" s="3"/>
    </row>
    <row r="227" spans="1:13" ht="26.25" customHeight="1">
      <c r="A227" s="16" t="s">
        <v>182</v>
      </c>
      <c r="B227" s="17" t="s">
        <v>37</v>
      </c>
      <c r="C227" s="17" t="s">
        <v>40</v>
      </c>
      <c r="D227" s="17" t="s">
        <v>181</v>
      </c>
      <c r="E227" s="17"/>
      <c r="F227" s="14">
        <f>F228</f>
        <v>100000</v>
      </c>
      <c r="G227" s="14">
        <v>0</v>
      </c>
      <c r="H227" s="14">
        <f>H228</f>
        <v>100000</v>
      </c>
      <c r="I227" s="14">
        <v>0</v>
      </c>
      <c r="M227" s="3"/>
    </row>
    <row r="228" spans="1:13" ht="24.75" customHeight="1">
      <c r="A228" s="16" t="s">
        <v>143</v>
      </c>
      <c r="B228" s="17" t="s">
        <v>37</v>
      </c>
      <c r="C228" s="17" t="s">
        <v>40</v>
      </c>
      <c r="D228" s="17" t="s">
        <v>181</v>
      </c>
      <c r="E228" s="17" t="s">
        <v>9</v>
      </c>
      <c r="F228" s="14">
        <f>F229</f>
        <v>100000</v>
      </c>
      <c r="G228" s="14">
        <v>0</v>
      </c>
      <c r="H228" s="14">
        <f>H229</f>
        <v>100000</v>
      </c>
      <c r="I228" s="14">
        <v>0</v>
      </c>
      <c r="M228" s="3"/>
    </row>
    <row r="229" spans="1:13" ht="28.5" customHeight="1">
      <c r="A229" s="16" t="s">
        <v>66</v>
      </c>
      <c r="B229" s="17" t="s">
        <v>37</v>
      </c>
      <c r="C229" s="17" t="s">
        <v>40</v>
      </c>
      <c r="D229" s="17" t="s">
        <v>181</v>
      </c>
      <c r="E229" s="17" t="s">
        <v>14</v>
      </c>
      <c r="F229" s="14">
        <f>F230</f>
        <v>100000</v>
      </c>
      <c r="G229" s="14">
        <v>0</v>
      </c>
      <c r="H229" s="14">
        <f>H230</f>
        <v>100000</v>
      </c>
      <c r="I229" s="14">
        <v>0</v>
      </c>
      <c r="M229" s="3"/>
    </row>
    <row r="230" spans="1:13" ht="17.25" customHeight="1">
      <c r="A230" s="16" t="s">
        <v>167</v>
      </c>
      <c r="B230" s="17" t="s">
        <v>37</v>
      </c>
      <c r="C230" s="17" t="s">
        <v>40</v>
      </c>
      <c r="D230" s="17" t="s">
        <v>181</v>
      </c>
      <c r="E230" s="17" t="s">
        <v>15</v>
      </c>
      <c r="F230" s="14">
        <v>100000</v>
      </c>
      <c r="G230" s="14">
        <v>0</v>
      </c>
      <c r="H230" s="14">
        <v>100000</v>
      </c>
      <c r="I230" s="14">
        <v>0</v>
      </c>
      <c r="M230" s="3"/>
    </row>
    <row r="231" spans="1:14" ht="15.75">
      <c r="A231" s="33" t="s">
        <v>61</v>
      </c>
      <c r="B231" s="13" t="s">
        <v>34</v>
      </c>
      <c r="C231" s="13"/>
      <c r="D231" s="13" t="s">
        <v>25</v>
      </c>
      <c r="E231" s="13"/>
      <c r="F231" s="60">
        <f>F232</f>
        <v>2854526.32</v>
      </c>
      <c r="G231" s="60">
        <f>(G232)</f>
        <v>906800</v>
      </c>
      <c r="H231" s="60">
        <f>H232</f>
        <v>2854526.32</v>
      </c>
      <c r="I231" s="60">
        <f>(I232)</f>
        <v>906800</v>
      </c>
      <c r="N231" s="3"/>
    </row>
    <row r="232" spans="1:14" ht="12.75">
      <c r="A232" s="50" t="s">
        <v>22</v>
      </c>
      <c r="B232" s="13" t="s">
        <v>34</v>
      </c>
      <c r="C232" s="13" t="s">
        <v>38</v>
      </c>
      <c r="D232" s="13" t="s">
        <v>25</v>
      </c>
      <c r="E232" s="13"/>
      <c r="F232" s="60">
        <f>F233</f>
        <v>2854526.32</v>
      </c>
      <c r="G232" s="60">
        <f>G233</f>
        <v>906800</v>
      </c>
      <c r="H232" s="60">
        <f>H233</f>
        <v>2854526.32</v>
      </c>
      <c r="I232" s="60">
        <f>I233</f>
        <v>906800</v>
      </c>
      <c r="N232" s="3"/>
    </row>
    <row r="233" spans="1:14" ht="45" customHeight="1">
      <c r="A233" s="54" t="s">
        <v>260</v>
      </c>
      <c r="B233" s="22" t="s">
        <v>34</v>
      </c>
      <c r="C233" s="22" t="s">
        <v>38</v>
      </c>
      <c r="D233" s="17" t="s">
        <v>100</v>
      </c>
      <c r="E233" s="13"/>
      <c r="F233" s="97">
        <f>F234</f>
        <v>2854526.32</v>
      </c>
      <c r="G233" s="97">
        <f>G234</f>
        <v>906800</v>
      </c>
      <c r="H233" s="97">
        <f>H234</f>
        <v>2854526.32</v>
      </c>
      <c r="I233" s="97">
        <f>I234</f>
        <v>906800</v>
      </c>
      <c r="N233" s="3"/>
    </row>
    <row r="234" spans="1:12" ht="33" customHeight="1">
      <c r="A234" s="80" t="s">
        <v>264</v>
      </c>
      <c r="B234" s="22" t="s">
        <v>34</v>
      </c>
      <c r="C234" s="22" t="s">
        <v>38</v>
      </c>
      <c r="D234" s="17" t="s">
        <v>127</v>
      </c>
      <c r="E234" s="17"/>
      <c r="F234" s="84">
        <f>F235</f>
        <v>2854526.32</v>
      </c>
      <c r="G234" s="84">
        <f>G235</f>
        <v>906800</v>
      </c>
      <c r="H234" s="84">
        <f>H235</f>
        <v>2854526.32</v>
      </c>
      <c r="I234" s="84">
        <f>I235</f>
        <v>906800</v>
      </c>
      <c r="L234"/>
    </row>
    <row r="235" spans="1:12" ht="54" customHeight="1">
      <c r="A235" s="34" t="s">
        <v>210</v>
      </c>
      <c r="B235" s="22" t="s">
        <v>34</v>
      </c>
      <c r="C235" s="22" t="s">
        <v>38</v>
      </c>
      <c r="D235" s="17" t="s">
        <v>211</v>
      </c>
      <c r="E235" s="17"/>
      <c r="F235" s="84">
        <f>F236+F240+F244+F248</f>
        <v>2854526.32</v>
      </c>
      <c r="G235" s="84">
        <f>G236+G240+G244+G248</f>
        <v>906800</v>
      </c>
      <c r="H235" s="84">
        <f>H236+H240+H244+H248</f>
        <v>2854526.32</v>
      </c>
      <c r="I235" s="84">
        <f>I236+I240+I244+I248</f>
        <v>906800</v>
      </c>
      <c r="L235"/>
    </row>
    <row r="236" spans="1:12" ht="54.75" customHeight="1">
      <c r="A236" s="16" t="s">
        <v>67</v>
      </c>
      <c r="B236" s="17" t="s">
        <v>34</v>
      </c>
      <c r="C236" s="17" t="s">
        <v>38</v>
      </c>
      <c r="D236" s="17" t="s">
        <v>212</v>
      </c>
      <c r="E236" s="17"/>
      <c r="F236" s="84">
        <f>F237</f>
        <v>1080000</v>
      </c>
      <c r="G236" s="84">
        <f aca="true" t="shared" si="36" ref="F236:I238">G237</f>
        <v>0</v>
      </c>
      <c r="H236" s="84">
        <f>H237</f>
        <v>1080000</v>
      </c>
      <c r="I236" s="84">
        <f t="shared" si="36"/>
        <v>0</v>
      </c>
      <c r="L236"/>
    </row>
    <row r="237" spans="1:12" ht="32.25" customHeight="1">
      <c r="A237" s="40" t="s">
        <v>73</v>
      </c>
      <c r="B237" s="17" t="s">
        <v>34</v>
      </c>
      <c r="C237" s="17" t="s">
        <v>38</v>
      </c>
      <c r="D237" s="17" t="s">
        <v>212</v>
      </c>
      <c r="E237" s="17" t="s">
        <v>8</v>
      </c>
      <c r="F237" s="84">
        <f t="shared" si="36"/>
        <v>1080000</v>
      </c>
      <c r="G237" s="84">
        <f t="shared" si="36"/>
        <v>0</v>
      </c>
      <c r="H237" s="84">
        <f t="shared" si="36"/>
        <v>1080000</v>
      </c>
      <c r="I237" s="84">
        <f t="shared" si="36"/>
        <v>0</v>
      </c>
      <c r="L237"/>
    </row>
    <row r="238" spans="1:12" ht="20.25" customHeight="1">
      <c r="A238" s="44" t="s">
        <v>24</v>
      </c>
      <c r="B238" s="17" t="s">
        <v>34</v>
      </c>
      <c r="C238" s="17" t="s">
        <v>38</v>
      </c>
      <c r="D238" s="17" t="s">
        <v>212</v>
      </c>
      <c r="E238" s="17" t="s">
        <v>10</v>
      </c>
      <c r="F238" s="84">
        <f t="shared" si="36"/>
        <v>1080000</v>
      </c>
      <c r="G238" s="84">
        <f t="shared" si="36"/>
        <v>0</v>
      </c>
      <c r="H238" s="84">
        <f t="shared" si="36"/>
        <v>1080000</v>
      </c>
      <c r="I238" s="84">
        <f t="shared" si="36"/>
        <v>0</v>
      </c>
      <c r="L238"/>
    </row>
    <row r="239" spans="1:12" ht="58.5" customHeight="1">
      <c r="A239" s="66" t="s">
        <v>102</v>
      </c>
      <c r="B239" s="17" t="s">
        <v>34</v>
      </c>
      <c r="C239" s="17" t="s">
        <v>38</v>
      </c>
      <c r="D239" s="17" t="s">
        <v>212</v>
      </c>
      <c r="E239" s="17" t="s">
        <v>11</v>
      </c>
      <c r="F239" s="84">
        <v>1080000</v>
      </c>
      <c r="G239" s="84">
        <v>0</v>
      </c>
      <c r="H239" s="84">
        <v>1080000</v>
      </c>
      <c r="I239" s="84">
        <v>0</v>
      </c>
      <c r="L239"/>
    </row>
    <row r="240" spans="1:12" ht="46.5" customHeight="1">
      <c r="A240" s="16" t="s">
        <v>213</v>
      </c>
      <c r="B240" s="17" t="s">
        <v>34</v>
      </c>
      <c r="C240" s="17" t="s">
        <v>38</v>
      </c>
      <c r="D240" s="17" t="s">
        <v>214</v>
      </c>
      <c r="E240" s="17"/>
      <c r="F240" s="84">
        <f aca="true" t="shared" si="37" ref="F240:I241">F241</f>
        <v>820000</v>
      </c>
      <c r="G240" s="84">
        <f t="shared" si="37"/>
        <v>0</v>
      </c>
      <c r="H240" s="84">
        <f t="shared" si="37"/>
        <v>820000</v>
      </c>
      <c r="I240" s="84">
        <f t="shared" si="37"/>
        <v>0</v>
      </c>
      <c r="L240"/>
    </row>
    <row r="241" spans="1:12" ht="30" customHeight="1">
      <c r="A241" s="40" t="s">
        <v>73</v>
      </c>
      <c r="B241" s="17" t="s">
        <v>34</v>
      </c>
      <c r="C241" s="17" t="s">
        <v>38</v>
      </c>
      <c r="D241" s="17" t="s">
        <v>214</v>
      </c>
      <c r="E241" s="17" t="s">
        <v>8</v>
      </c>
      <c r="F241" s="84">
        <f t="shared" si="37"/>
        <v>820000</v>
      </c>
      <c r="G241" s="84">
        <f t="shared" si="37"/>
        <v>0</v>
      </c>
      <c r="H241" s="84">
        <f t="shared" si="37"/>
        <v>820000</v>
      </c>
      <c r="I241" s="84">
        <f t="shared" si="37"/>
        <v>0</v>
      </c>
      <c r="L241"/>
    </row>
    <row r="242" spans="1:12" ht="18" customHeight="1">
      <c r="A242" s="44" t="s">
        <v>24</v>
      </c>
      <c r="B242" s="17" t="s">
        <v>34</v>
      </c>
      <c r="C242" s="17" t="s">
        <v>38</v>
      </c>
      <c r="D242" s="17" t="s">
        <v>214</v>
      </c>
      <c r="E242" s="17" t="s">
        <v>10</v>
      </c>
      <c r="F242" s="84">
        <f>F243</f>
        <v>820000</v>
      </c>
      <c r="G242" s="84">
        <f>G243</f>
        <v>0</v>
      </c>
      <c r="H242" s="84">
        <f>H243</f>
        <v>820000</v>
      </c>
      <c r="I242" s="84">
        <f>I243</f>
        <v>0</v>
      </c>
      <c r="L242"/>
    </row>
    <row r="243" spans="1:12" ht="58.5" customHeight="1">
      <c r="A243" s="66" t="s">
        <v>102</v>
      </c>
      <c r="B243" s="17" t="s">
        <v>34</v>
      </c>
      <c r="C243" s="17" t="s">
        <v>38</v>
      </c>
      <c r="D243" s="17" t="s">
        <v>214</v>
      </c>
      <c r="E243" s="17" t="s">
        <v>11</v>
      </c>
      <c r="F243" s="84">
        <v>820000</v>
      </c>
      <c r="G243" s="84">
        <v>0</v>
      </c>
      <c r="H243" s="84">
        <v>820000</v>
      </c>
      <c r="I243" s="84">
        <v>0</v>
      </c>
      <c r="L243"/>
    </row>
    <row r="244" spans="1:12" ht="58.5" customHeight="1">
      <c r="A244" s="68" t="s">
        <v>149</v>
      </c>
      <c r="B244" s="17" t="s">
        <v>34</v>
      </c>
      <c r="C244" s="17" t="s">
        <v>38</v>
      </c>
      <c r="D244" s="17" t="s">
        <v>215</v>
      </c>
      <c r="E244" s="17"/>
      <c r="F244" s="84">
        <f aca="true" t="shared" si="38" ref="F244:I246">F245</f>
        <v>906800</v>
      </c>
      <c r="G244" s="84">
        <f t="shared" si="38"/>
        <v>906800</v>
      </c>
      <c r="H244" s="84">
        <f t="shared" si="38"/>
        <v>906800</v>
      </c>
      <c r="I244" s="84">
        <f t="shared" si="38"/>
        <v>906800</v>
      </c>
      <c r="J244" s="73"/>
      <c r="L244"/>
    </row>
    <row r="245" spans="1:12" ht="31.5" customHeight="1">
      <c r="A245" s="57" t="s">
        <v>73</v>
      </c>
      <c r="B245" s="17" t="s">
        <v>34</v>
      </c>
      <c r="C245" s="17" t="s">
        <v>38</v>
      </c>
      <c r="D245" s="17" t="s">
        <v>215</v>
      </c>
      <c r="E245" s="17" t="s">
        <v>8</v>
      </c>
      <c r="F245" s="84">
        <f t="shared" si="38"/>
        <v>906800</v>
      </c>
      <c r="G245" s="84">
        <f t="shared" si="38"/>
        <v>906800</v>
      </c>
      <c r="H245" s="84">
        <f t="shared" si="38"/>
        <v>906800</v>
      </c>
      <c r="I245" s="84">
        <f t="shared" si="38"/>
        <v>906800</v>
      </c>
      <c r="L245"/>
    </row>
    <row r="246" spans="1:12" ht="15" customHeight="1">
      <c r="A246" s="44" t="s">
        <v>24</v>
      </c>
      <c r="B246" s="17" t="s">
        <v>34</v>
      </c>
      <c r="C246" s="17" t="s">
        <v>38</v>
      </c>
      <c r="D246" s="17" t="s">
        <v>215</v>
      </c>
      <c r="E246" s="17" t="s">
        <v>10</v>
      </c>
      <c r="F246" s="84">
        <f t="shared" si="38"/>
        <v>906800</v>
      </c>
      <c r="G246" s="84">
        <f t="shared" si="38"/>
        <v>906800</v>
      </c>
      <c r="H246" s="84">
        <f t="shared" si="38"/>
        <v>906800</v>
      </c>
      <c r="I246" s="84">
        <f t="shared" si="38"/>
        <v>906800</v>
      </c>
      <c r="L246"/>
    </row>
    <row r="247" spans="1:12" ht="39" customHeight="1">
      <c r="A247" s="26" t="s">
        <v>68</v>
      </c>
      <c r="B247" s="17" t="s">
        <v>34</v>
      </c>
      <c r="C247" s="17" t="s">
        <v>38</v>
      </c>
      <c r="D247" s="17" t="s">
        <v>215</v>
      </c>
      <c r="E247" s="17" t="s">
        <v>11</v>
      </c>
      <c r="F247" s="84">
        <v>906800</v>
      </c>
      <c r="G247" s="84">
        <f>F247</f>
        <v>906800</v>
      </c>
      <c r="H247" s="84">
        <v>906800</v>
      </c>
      <c r="I247" s="84">
        <f>H247</f>
        <v>906800</v>
      </c>
      <c r="L247"/>
    </row>
    <row r="248" spans="1:12" ht="42" customHeight="1">
      <c r="A248" s="34" t="s">
        <v>148</v>
      </c>
      <c r="B248" s="22" t="s">
        <v>34</v>
      </c>
      <c r="C248" s="22" t="s">
        <v>38</v>
      </c>
      <c r="D248" s="22" t="s">
        <v>216</v>
      </c>
      <c r="E248" s="22"/>
      <c r="F248" s="84">
        <f>F249</f>
        <v>47726.32</v>
      </c>
      <c r="G248" s="84">
        <f aca="true" t="shared" si="39" ref="F248:I250">G249</f>
        <v>0</v>
      </c>
      <c r="H248" s="84">
        <f t="shared" si="39"/>
        <v>47726.32</v>
      </c>
      <c r="I248" s="84">
        <f t="shared" si="39"/>
        <v>0</v>
      </c>
      <c r="L248"/>
    </row>
    <row r="249" spans="1:12" ht="25.5">
      <c r="A249" s="34" t="s">
        <v>134</v>
      </c>
      <c r="B249" s="22" t="s">
        <v>34</v>
      </c>
      <c r="C249" s="22" t="s">
        <v>38</v>
      </c>
      <c r="D249" s="22" t="s">
        <v>216</v>
      </c>
      <c r="E249" s="22" t="s">
        <v>8</v>
      </c>
      <c r="F249" s="84">
        <f t="shared" si="39"/>
        <v>47726.32</v>
      </c>
      <c r="G249" s="84">
        <f t="shared" si="39"/>
        <v>0</v>
      </c>
      <c r="H249" s="84">
        <f t="shared" si="39"/>
        <v>47726.32</v>
      </c>
      <c r="I249" s="84">
        <f t="shared" si="39"/>
        <v>0</v>
      </c>
      <c r="L249"/>
    </row>
    <row r="250" spans="1:12" ht="12.75">
      <c r="A250" s="34" t="s">
        <v>24</v>
      </c>
      <c r="B250" s="22" t="s">
        <v>34</v>
      </c>
      <c r="C250" s="22" t="s">
        <v>38</v>
      </c>
      <c r="D250" s="22" t="s">
        <v>216</v>
      </c>
      <c r="E250" s="22" t="s">
        <v>10</v>
      </c>
      <c r="F250" s="84">
        <f t="shared" si="39"/>
        <v>47726.32</v>
      </c>
      <c r="G250" s="84">
        <f t="shared" si="39"/>
        <v>0</v>
      </c>
      <c r="H250" s="84">
        <f t="shared" si="39"/>
        <v>47726.32</v>
      </c>
      <c r="I250" s="84">
        <f t="shared" si="39"/>
        <v>0</v>
      </c>
      <c r="L250"/>
    </row>
    <row r="251" spans="1:12" ht="57" customHeight="1">
      <c r="A251" s="34" t="s">
        <v>135</v>
      </c>
      <c r="B251" s="22" t="s">
        <v>34</v>
      </c>
      <c r="C251" s="22" t="s">
        <v>38</v>
      </c>
      <c r="D251" s="22" t="s">
        <v>216</v>
      </c>
      <c r="E251" s="22" t="s">
        <v>11</v>
      </c>
      <c r="F251" s="84">
        <v>47726.32</v>
      </c>
      <c r="G251" s="84">
        <v>0</v>
      </c>
      <c r="H251" s="84">
        <v>47726.32</v>
      </c>
      <c r="I251" s="84">
        <v>0</v>
      </c>
      <c r="L251"/>
    </row>
    <row r="252" spans="1:12" ht="18.75" customHeight="1">
      <c r="A252" s="33" t="s">
        <v>19</v>
      </c>
      <c r="B252" s="63" t="s">
        <v>41</v>
      </c>
      <c r="C252" s="13"/>
      <c r="D252" s="13" t="s">
        <v>25</v>
      </c>
      <c r="E252" s="13"/>
      <c r="F252" s="60">
        <f>F253</f>
        <v>61406.88</v>
      </c>
      <c r="G252" s="60">
        <f>G253</f>
        <v>0</v>
      </c>
      <c r="H252" s="60">
        <f>H253</f>
        <v>61406.88</v>
      </c>
      <c r="I252" s="60">
        <f>I253</f>
        <v>0</v>
      </c>
      <c r="L252"/>
    </row>
    <row r="253" spans="1:12" ht="18" customHeight="1">
      <c r="A253" s="50" t="s">
        <v>5</v>
      </c>
      <c r="B253" s="13" t="s">
        <v>41</v>
      </c>
      <c r="C253" s="13" t="s">
        <v>38</v>
      </c>
      <c r="D253" s="13"/>
      <c r="E253" s="13"/>
      <c r="F253" s="60">
        <f aca="true" t="shared" si="40" ref="F253:I256">F254</f>
        <v>61406.88</v>
      </c>
      <c r="G253" s="60">
        <f t="shared" si="40"/>
        <v>0</v>
      </c>
      <c r="H253" s="60">
        <f t="shared" si="40"/>
        <v>61406.88</v>
      </c>
      <c r="I253" s="60">
        <f t="shared" si="40"/>
        <v>0</v>
      </c>
      <c r="L253"/>
    </row>
    <row r="254" spans="1:12" ht="15.75" customHeight="1">
      <c r="A254" s="24" t="s">
        <v>63</v>
      </c>
      <c r="B254" s="22" t="s">
        <v>41</v>
      </c>
      <c r="C254" s="22" t="s">
        <v>38</v>
      </c>
      <c r="D254" s="22" t="s">
        <v>87</v>
      </c>
      <c r="E254" s="13"/>
      <c r="F254" s="15">
        <f>F255</f>
        <v>61406.88</v>
      </c>
      <c r="G254" s="15">
        <f t="shared" si="40"/>
        <v>0</v>
      </c>
      <c r="H254" s="15">
        <f>H255</f>
        <v>61406.88</v>
      </c>
      <c r="I254" s="15">
        <f t="shared" si="40"/>
        <v>0</v>
      </c>
      <c r="L254"/>
    </row>
    <row r="255" spans="1:12" ht="18.75" customHeight="1">
      <c r="A255" s="16" t="s">
        <v>4</v>
      </c>
      <c r="B255" s="17" t="s">
        <v>41</v>
      </c>
      <c r="C255" s="17" t="s">
        <v>38</v>
      </c>
      <c r="D255" s="22" t="s">
        <v>88</v>
      </c>
      <c r="E255" s="17"/>
      <c r="F255" s="14">
        <f t="shared" si="40"/>
        <v>61406.88</v>
      </c>
      <c r="G255" s="14">
        <f t="shared" si="40"/>
        <v>0</v>
      </c>
      <c r="H255" s="14">
        <f t="shared" si="40"/>
        <v>61406.88</v>
      </c>
      <c r="I255" s="14">
        <f t="shared" si="40"/>
        <v>0</v>
      </c>
      <c r="L255"/>
    </row>
    <row r="256" spans="1:12" ht="57.75" customHeight="1">
      <c r="A256" s="58" t="s">
        <v>140</v>
      </c>
      <c r="B256" s="108" t="s">
        <v>41</v>
      </c>
      <c r="C256" s="108" t="s">
        <v>38</v>
      </c>
      <c r="D256" s="109" t="s">
        <v>101</v>
      </c>
      <c r="E256" s="108"/>
      <c r="F256" s="110">
        <f t="shared" si="40"/>
        <v>61406.88</v>
      </c>
      <c r="G256" s="110">
        <f t="shared" si="40"/>
        <v>0</v>
      </c>
      <c r="H256" s="110">
        <f t="shared" si="40"/>
        <v>61406.88</v>
      </c>
      <c r="I256" s="110">
        <f t="shared" si="40"/>
        <v>0</v>
      </c>
      <c r="J256" s="73"/>
      <c r="L256"/>
    </row>
    <row r="257" spans="1:12" ht="16.5" customHeight="1">
      <c r="A257" s="59" t="s">
        <v>44</v>
      </c>
      <c r="B257" s="17" t="s">
        <v>41</v>
      </c>
      <c r="C257" s="17" t="s">
        <v>38</v>
      </c>
      <c r="D257" s="22" t="s">
        <v>101</v>
      </c>
      <c r="E257" s="17" t="s">
        <v>0</v>
      </c>
      <c r="F257" s="14">
        <f>F259</f>
        <v>61406.88</v>
      </c>
      <c r="G257" s="14">
        <f>G259</f>
        <v>0</v>
      </c>
      <c r="H257" s="14">
        <f>H259</f>
        <v>61406.88</v>
      </c>
      <c r="I257" s="14">
        <f>I259</f>
        <v>0</v>
      </c>
      <c r="L257"/>
    </row>
    <row r="258" spans="1:12" ht="12.75" customHeight="1">
      <c r="A258" s="59" t="s">
        <v>59</v>
      </c>
      <c r="B258" s="17" t="s">
        <v>41</v>
      </c>
      <c r="C258" s="17" t="s">
        <v>38</v>
      </c>
      <c r="D258" s="22" t="s">
        <v>101</v>
      </c>
      <c r="E258" s="17" t="s">
        <v>58</v>
      </c>
      <c r="F258" s="14">
        <f>F259</f>
        <v>61406.88</v>
      </c>
      <c r="G258" s="14">
        <f>G259</f>
        <v>0</v>
      </c>
      <c r="H258" s="14">
        <f>H259</f>
        <v>61406.88</v>
      </c>
      <c r="I258" s="14">
        <f>I259</f>
        <v>0</v>
      </c>
      <c r="L258"/>
    </row>
    <row r="259" spans="1:12" ht="15.75" customHeight="1">
      <c r="A259" s="26" t="s">
        <v>84</v>
      </c>
      <c r="B259" s="17" t="s">
        <v>41</v>
      </c>
      <c r="C259" s="17" t="s">
        <v>38</v>
      </c>
      <c r="D259" s="22" t="s">
        <v>101</v>
      </c>
      <c r="E259" s="17" t="s">
        <v>60</v>
      </c>
      <c r="F259" s="14">
        <v>61406.88</v>
      </c>
      <c r="G259" s="14">
        <v>0</v>
      </c>
      <c r="H259" s="14">
        <v>61406.88</v>
      </c>
      <c r="I259" s="14">
        <v>0</v>
      </c>
      <c r="L259"/>
    </row>
    <row r="260" spans="1:12" ht="14.25" customHeight="1">
      <c r="A260" s="12" t="s">
        <v>1</v>
      </c>
      <c r="B260" s="18"/>
      <c r="C260" s="18"/>
      <c r="D260" s="13"/>
      <c r="E260" s="18"/>
      <c r="F260" s="12">
        <f>F10+F86+F100+F118+F162+F231+F252</f>
        <v>20261751.849999998</v>
      </c>
      <c r="G260" s="12">
        <f>G10+G86+G100+G118+G162+G231+G252</f>
        <v>3483315.13</v>
      </c>
      <c r="H260" s="12">
        <f>H10+H86+H100+H118+H162+H231+H252</f>
        <v>20627219.849999998</v>
      </c>
      <c r="I260" s="12">
        <f>I10+I86+I100+I118+I162+I231+I252</f>
        <v>3492783.13</v>
      </c>
      <c r="L260"/>
    </row>
    <row r="261" spans="1:12" ht="18" customHeight="1">
      <c r="A261" s="1"/>
      <c r="B261" s="1"/>
      <c r="C261" s="1"/>
      <c r="D261" s="1"/>
      <c r="E261" s="1"/>
      <c r="F261" s="1"/>
      <c r="H261"/>
      <c r="I261"/>
      <c r="L261"/>
    </row>
    <row r="262" spans="6:12" ht="12.75">
      <c r="F262" s="111">
        <f>(F260-G260)*2.564%</f>
        <v>430199.11750079994</v>
      </c>
      <c r="H262" s="112">
        <f>(H260-I260)*5.263%</f>
        <v>901785.4045735999</v>
      </c>
      <c r="I262"/>
      <c r="L262"/>
    </row>
    <row r="263" spans="6:12" ht="12.75">
      <c r="F263" s="113">
        <f>F260+F262</f>
        <v>20691950.9675008</v>
      </c>
      <c r="H263" s="70">
        <f>H260+H262</f>
        <v>21529005.2545736</v>
      </c>
      <c r="I263"/>
      <c r="L263"/>
    </row>
    <row r="264" spans="6:12" ht="12.75">
      <c r="F264"/>
      <c r="G264"/>
      <c r="H264"/>
      <c r="I264"/>
      <c r="L264"/>
    </row>
    <row r="265" spans="1:12" ht="12.75">
      <c r="A265"/>
      <c r="B265"/>
      <c r="C265"/>
      <c r="D265"/>
      <c r="E265"/>
      <c r="F265" s="70"/>
      <c r="G265"/>
      <c r="H265"/>
      <c r="I265"/>
      <c r="L265"/>
    </row>
    <row r="266" spans="1:12" ht="12.75">
      <c r="A266"/>
      <c r="B266"/>
      <c r="C266"/>
      <c r="D266"/>
      <c r="E266"/>
      <c r="F266"/>
      <c r="G266"/>
      <c r="H266"/>
      <c r="I266"/>
      <c r="L266"/>
    </row>
    <row r="267" spans="1:12" ht="12.75">
      <c r="A267"/>
      <c r="B267"/>
      <c r="C267"/>
      <c r="D267"/>
      <c r="E267"/>
      <c r="F267"/>
      <c r="G267"/>
      <c r="H267"/>
      <c r="I267"/>
      <c r="L267"/>
    </row>
    <row r="268" spans="1:12" ht="12.75">
      <c r="A268"/>
      <c r="B268"/>
      <c r="C268"/>
      <c r="D268"/>
      <c r="E268"/>
      <c r="F268"/>
      <c r="G268"/>
      <c r="H268"/>
      <c r="I268"/>
      <c r="L268"/>
    </row>
    <row r="269" spans="1:12" ht="12.75">
      <c r="A269"/>
      <c r="B269"/>
      <c r="C269"/>
      <c r="D269"/>
      <c r="E269"/>
      <c r="F269"/>
      <c r="G269"/>
      <c r="H269"/>
      <c r="I269"/>
      <c r="L269"/>
    </row>
    <row r="270" spans="1:12" ht="12.75">
      <c r="A270"/>
      <c r="B270"/>
      <c r="C270"/>
      <c r="D270"/>
      <c r="E270"/>
      <c r="F270"/>
      <c r="G270"/>
      <c r="H270"/>
      <c r="I270"/>
      <c r="L270"/>
    </row>
    <row r="271" spans="1:12" ht="12.75">
      <c r="A271"/>
      <c r="B271"/>
      <c r="C271"/>
      <c r="D271"/>
      <c r="E271"/>
      <c r="F271"/>
      <c r="G271"/>
      <c r="H271"/>
      <c r="I271"/>
      <c r="L271"/>
    </row>
    <row r="272" spans="1:12" ht="12.75">
      <c r="A272"/>
      <c r="B272"/>
      <c r="C272"/>
      <c r="D272"/>
      <c r="E272"/>
      <c r="F272" s="70" t="s">
        <v>54</v>
      </c>
      <c r="G272"/>
      <c r="H272"/>
      <c r="I272"/>
      <c r="L272"/>
    </row>
    <row r="273" spans="1:12" ht="12.75">
      <c r="A273"/>
      <c r="B273"/>
      <c r="C273"/>
      <c r="D273"/>
      <c r="E273"/>
      <c r="F273"/>
      <c r="G273"/>
      <c r="H273"/>
      <c r="I273"/>
      <c r="L273"/>
    </row>
    <row r="274" spans="1:12" ht="12.75">
      <c r="A274"/>
      <c r="B274"/>
      <c r="C274"/>
      <c r="D274"/>
      <c r="E274"/>
      <c r="F274"/>
      <c r="G274"/>
      <c r="H274"/>
      <c r="I274"/>
      <c r="L274"/>
    </row>
    <row r="275" spans="1:12" ht="12.75">
      <c r="A275"/>
      <c r="B275"/>
      <c r="C275"/>
      <c r="D275"/>
      <c r="E275"/>
      <c r="F275"/>
      <c r="G275"/>
      <c r="H275"/>
      <c r="I275"/>
      <c r="L275"/>
    </row>
    <row r="276" spans="1:12" ht="12.75">
      <c r="A276"/>
      <c r="B276"/>
      <c r="C276"/>
      <c r="D276"/>
      <c r="E276"/>
      <c r="F276"/>
      <c r="G276"/>
      <c r="H276"/>
      <c r="I276"/>
      <c r="L276"/>
    </row>
    <row r="277" spans="1:12" ht="12.75">
      <c r="A277"/>
      <c r="B277"/>
      <c r="C277"/>
      <c r="D277"/>
      <c r="E277"/>
      <c r="F277"/>
      <c r="G277"/>
      <c r="H277"/>
      <c r="I277"/>
      <c r="L277"/>
    </row>
    <row r="278" spans="1:12" ht="12.75">
      <c r="A278"/>
      <c r="B278"/>
      <c r="C278"/>
      <c r="D278"/>
      <c r="E278"/>
      <c r="F278"/>
      <c r="G278"/>
      <c r="H278"/>
      <c r="I278"/>
      <c r="L278"/>
    </row>
    <row r="279" spans="1:12" ht="12.75">
      <c r="A279"/>
      <c r="B279"/>
      <c r="C279"/>
      <c r="D279"/>
      <c r="E279"/>
      <c r="F279"/>
      <c r="G279"/>
      <c r="H279"/>
      <c r="I279"/>
      <c r="L279"/>
    </row>
    <row r="280" spans="1:12" ht="12.75">
      <c r="A280"/>
      <c r="B280"/>
      <c r="C280"/>
      <c r="D280"/>
      <c r="E280"/>
      <c r="F280"/>
      <c r="G280"/>
      <c r="H280"/>
      <c r="I280"/>
      <c r="L280"/>
    </row>
    <row r="281" spans="1:12" ht="12.75">
      <c r="A281"/>
      <c r="B281"/>
      <c r="C281"/>
      <c r="D281"/>
      <c r="E281"/>
      <c r="F281"/>
      <c r="G281"/>
      <c r="H281"/>
      <c r="I281"/>
      <c r="L281"/>
    </row>
    <row r="282" spans="1:12" ht="12.75">
      <c r="A282"/>
      <c r="B282"/>
      <c r="C282"/>
      <c r="D282"/>
      <c r="E282"/>
      <c r="F282"/>
      <c r="G282"/>
      <c r="H282"/>
      <c r="I282"/>
      <c r="L282"/>
    </row>
    <row r="283" spans="1:12" ht="12.75">
      <c r="A283"/>
      <c r="B283"/>
      <c r="C283"/>
      <c r="D283"/>
      <c r="E283"/>
      <c r="F283"/>
      <c r="G283"/>
      <c r="H283"/>
      <c r="I283"/>
      <c r="L283"/>
    </row>
    <row r="284" spans="1:12" ht="12.75">
      <c r="A284"/>
      <c r="B284"/>
      <c r="C284"/>
      <c r="D284"/>
      <c r="E284"/>
      <c r="F284"/>
      <c r="G284"/>
      <c r="H284"/>
      <c r="I284"/>
      <c r="L284"/>
    </row>
    <row r="285" spans="1:12" ht="12.75">
      <c r="A285"/>
      <c r="B285"/>
      <c r="C285"/>
      <c r="D285"/>
      <c r="E285"/>
      <c r="F285"/>
      <c r="G285"/>
      <c r="H285"/>
      <c r="I285"/>
      <c r="L285"/>
    </row>
    <row r="286" spans="1:12" ht="12.75">
      <c r="A286"/>
      <c r="B286"/>
      <c r="C286"/>
      <c r="D286"/>
      <c r="E286"/>
      <c r="F286"/>
      <c r="G286"/>
      <c r="H286"/>
      <c r="I286"/>
      <c r="L286"/>
    </row>
    <row r="287" spans="1:12" ht="12.75">
      <c r="A287"/>
      <c r="B287"/>
      <c r="C287"/>
      <c r="D287"/>
      <c r="E287"/>
      <c r="F287"/>
      <c r="G287"/>
      <c r="H287"/>
      <c r="I287"/>
      <c r="L287"/>
    </row>
    <row r="288" spans="1:12" ht="12.75">
      <c r="A288"/>
      <c r="B288"/>
      <c r="C288"/>
      <c r="D288"/>
      <c r="E288"/>
      <c r="F288"/>
      <c r="G288"/>
      <c r="H288"/>
      <c r="I288"/>
      <c r="L288"/>
    </row>
    <row r="289" spans="1:12" ht="12.75">
      <c r="A289"/>
      <c r="B289"/>
      <c r="C289"/>
      <c r="D289"/>
      <c r="E289"/>
      <c r="F289"/>
      <c r="G289"/>
      <c r="H289"/>
      <c r="I289"/>
      <c r="L289"/>
    </row>
    <row r="290" spans="1:12" ht="12.75">
      <c r="A290"/>
      <c r="B290"/>
      <c r="C290"/>
      <c r="D290"/>
      <c r="E290"/>
      <c r="F290"/>
      <c r="G290"/>
      <c r="H290"/>
      <c r="I290"/>
      <c r="L290"/>
    </row>
    <row r="291" spans="1:12" ht="12.75">
      <c r="A291"/>
      <c r="B291"/>
      <c r="C291"/>
      <c r="D291"/>
      <c r="E291"/>
      <c r="F291"/>
      <c r="G291"/>
      <c r="H291"/>
      <c r="I291"/>
      <c r="L291"/>
    </row>
    <row r="292" spans="1:12" ht="12.75">
      <c r="A292"/>
      <c r="B292"/>
      <c r="C292"/>
      <c r="D292"/>
      <c r="E292"/>
      <c r="F292"/>
      <c r="G292"/>
      <c r="H292"/>
      <c r="I292"/>
      <c r="L292"/>
    </row>
    <row r="293" spans="1:12" ht="12.75">
      <c r="A293"/>
      <c r="B293"/>
      <c r="C293"/>
      <c r="D293"/>
      <c r="E293"/>
      <c r="F293"/>
      <c r="G293"/>
      <c r="H293"/>
      <c r="I293"/>
      <c r="L293"/>
    </row>
    <row r="294" spans="1:12" ht="12.75">
      <c r="A294"/>
      <c r="B294"/>
      <c r="C294"/>
      <c r="D294"/>
      <c r="E294"/>
      <c r="F294"/>
      <c r="G294"/>
      <c r="H294"/>
      <c r="I294"/>
      <c r="L294"/>
    </row>
    <row r="295" spans="1:12" ht="12.75">
      <c r="A295"/>
      <c r="B295"/>
      <c r="C295"/>
      <c r="D295"/>
      <c r="E295"/>
      <c r="F295"/>
      <c r="G295"/>
      <c r="H295"/>
      <c r="I295"/>
      <c r="L295"/>
    </row>
    <row r="296" spans="1:12" ht="12.75">
      <c r="A296"/>
      <c r="B296"/>
      <c r="C296"/>
      <c r="D296"/>
      <c r="E296"/>
      <c r="F296"/>
      <c r="G296"/>
      <c r="H296"/>
      <c r="I296"/>
      <c r="L296"/>
    </row>
    <row r="297" spans="1:12" ht="12.75">
      <c r="A297"/>
      <c r="B297"/>
      <c r="C297"/>
      <c r="D297"/>
      <c r="E297"/>
      <c r="F297"/>
      <c r="G297"/>
      <c r="H297"/>
      <c r="I297"/>
      <c r="L297"/>
    </row>
    <row r="298" spans="1:12" ht="12.75">
      <c r="A298"/>
      <c r="B298"/>
      <c r="C298"/>
      <c r="D298"/>
      <c r="E298"/>
      <c r="F298"/>
      <c r="G298"/>
      <c r="H298"/>
      <c r="I298"/>
      <c r="L298"/>
    </row>
    <row r="299" spans="1:12" ht="12.75">
      <c r="A299"/>
      <c r="B299"/>
      <c r="C299"/>
      <c r="D299"/>
      <c r="E299"/>
      <c r="F299"/>
      <c r="G299"/>
      <c r="H299"/>
      <c r="I299"/>
      <c r="L299"/>
    </row>
    <row r="300" spans="1:12" ht="12.75">
      <c r="A300"/>
      <c r="B300"/>
      <c r="C300"/>
      <c r="D300"/>
      <c r="E300"/>
      <c r="F300"/>
      <c r="G300"/>
      <c r="H300"/>
      <c r="I300"/>
      <c r="L300"/>
    </row>
    <row r="301" spans="1:12" ht="12.75">
      <c r="A301"/>
      <c r="B301"/>
      <c r="C301"/>
      <c r="D301"/>
      <c r="E301"/>
      <c r="F301"/>
      <c r="G301"/>
      <c r="H301"/>
      <c r="I301"/>
      <c r="L301"/>
    </row>
    <row r="302" spans="1:12" ht="12.75">
      <c r="A302"/>
      <c r="B302"/>
      <c r="C302"/>
      <c r="D302"/>
      <c r="E302"/>
      <c r="F302"/>
      <c r="G302"/>
      <c r="H302"/>
      <c r="I302"/>
      <c r="L302"/>
    </row>
    <row r="303" spans="1:12" ht="12.75">
      <c r="A303"/>
      <c r="B303"/>
      <c r="C303"/>
      <c r="D303"/>
      <c r="E303"/>
      <c r="F303"/>
      <c r="G303"/>
      <c r="H303"/>
      <c r="I303"/>
      <c r="L303"/>
    </row>
    <row r="304" spans="1:12" ht="12.75">
      <c r="A304"/>
      <c r="B304"/>
      <c r="C304"/>
      <c r="D304"/>
      <c r="E304"/>
      <c r="F304"/>
      <c r="G304"/>
      <c r="H304"/>
      <c r="I304"/>
      <c r="L304"/>
    </row>
    <row r="305" spans="1:12" ht="12.75">
      <c r="A305"/>
      <c r="B305"/>
      <c r="C305"/>
      <c r="D305"/>
      <c r="E305"/>
      <c r="F305"/>
      <c r="G305"/>
      <c r="H305"/>
      <c r="I305"/>
      <c r="L305"/>
    </row>
    <row r="306" spans="1:12" ht="12.75">
      <c r="A306"/>
      <c r="B306"/>
      <c r="C306"/>
      <c r="D306"/>
      <c r="E306"/>
      <c r="F306"/>
      <c r="G306"/>
      <c r="H306"/>
      <c r="I306"/>
      <c r="L306"/>
    </row>
    <row r="307" spans="1:12" ht="12.75">
      <c r="A307"/>
      <c r="B307"/>
      <c r="C307"/>
      <c r="D307"/>
      <c r="E307"/>
      <c r="F307"/>
      <c r="G307"/>
      <c r="H307"/>
      <c r="I307"/>
      <c r="L307"/>
    </row>
  </sheetData>
  <sheetProtection/>
  <autoFilter ref="A9:I260"/>
  <mergeCells count="8">
    <mergeCell ref="A7:I7"/>
    <mergeCell ref="G4:I4"/>
    <mergeCell ref="H1:I1"/>
    <mergeCell ref="F3:I3"/>
    <mergeCell ref="H2:I2"/>
    <mergeCell ref="A6:C6"/>
    <mergeCell ref="F1:G1"/>
    <mergeCell ref="A3:E4"/>
  </mergeCells>
  <printOptions/>
  <pageMargins left="0.31496062992125984" right="0.1968503937007874" top="0.35433070866141736" bottom="0.1968503937007874" header="0.3937007874015748" footer="0.11811023622047245"/>
  <pageSetup blackAndWhite="1" fitToHeight="1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user</cp:lastModifiedBy>
  <cp:lastPrinted>2020-12-13T21:53:49Z</cp:lastPrinted>
  <dcterms:created xsi:type="dcterms:W3CDTF">2012-11-15T07:25:29Z</dcterms:created>
  <dcterms:modified xsi:type="dcterms:W3CDTF">2022-10-13T11:13:02Z</dcterms:modified>
  <cp:category/>
  <cp:version/>
  <cp:contentType/>
  <cp:contentStatus/>
</cp:coreProperties>
</file>